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8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9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0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1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2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3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drawings/drawing15.xml" ContentType="application/vnd.openxmlformats-officedocument.drawing+xml"/>
  <Override PartName="/xl/charts/chart50.xml" ContentType="application/vnd.openxmlformats-officedocument.drawingml.chart+xml"/>
  <Override PartName="/xl/drawings/drawing16.xml" ContentType="application/vnd.openxmlformats-officedocument.drawing+xml"/>
  <Override PartName="/xl/charts/chart51.xml" ContentType="application/vnd.openxmlformats-officedocument.drawingml.chart+xml"/>
  <Override PartName="/xl/drawings/drawing17.xml" ContentType="application/vnd.openxmlformats-officedocument.drawing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kub\OneDrive\ドキュメント\年賀状2023\ブログ用\"/>
    </mc:Choice>
  </mc:AlternateContent>
  <bookViews>
    <workbookView xWindow="0" yWindow="0" windowWidth="16540" windowHeight="5940" tabRatio="343" firstSheet="12" activeTab="16"/>
  </bookViews>
  <sheets>
    <sheet name="2022" sheetId="17" r:id="rId1"/>
    <sheet name="2021" sheetId="13" r:id="rId2"/>
    <sheet name="2020" sheetId="16" r:id="rId3"/>
    <sheet name="2019" sheetId="15" r:id="rId4"/>
    <sheet name="2018 " sheetId="14" r:id="rId5"/>
    <sheet name="2017" sheetId="12" r:id="rId6"/>
    <sheet name="2016" sheetId="11" r:id="rId7"/>
    <sheet name="2015" sheetId="1" r:id="rId8"/>
    <sheet name="2014" sheetId="9" r:id="rId9"/>
    <sheet name="2013" sheetId="2" r:id="rId10"/>
    <sheet name="2012" sheetId="3" r:id="rId11"/>
    <sheet name="2011" sheetId="4" r:id="rId12"/>
    <sheet name="2010" sheetId="5" r:id="rId13"/>
    <sheet name="2009" sheetId="6" r:id="rId14"/>
    <sheet name="2008" sheetId="7" r:id="rId15"/>
    <sheet name="2007" sheetId="8" r:id="rId16"/>
    <sheet name="累計" sheetId="10" r:id="rId1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0" l="1"/>
  <c r="C5" i="10"/>
  <c r="D5" i="10" l="1"/>
  <c r="D6" i="10"/>
  <c r="E126" i="17"/>
  <c r="F126" i="17"/>
  <c r="E125" i="17"/>
  <c r="F125" i="17"/>
  <c r="E52" i="17"/>
  <c r="F52" i="17"/>
  <c r="E51" i="17"/>
  <c r="F51" i="17"/>
  <c r="E89" i="17"/>
  <c r="F89" i="17"/>
  <c r="E88" i="17"/>
  <c r="F88" i="17"/>
  <c r="E124" i="17" l="1"/>
  <c r="F124" i="17"/>
  <c r="E87" i="17"/>
  <c r="F87" i="17"/>
  <c r="E50" i="17"/>
  <c r="F50" i="17"/>
  <c r="F86" i="17"/>
  <c r="E86" i="17"/>
  <c r="F123" i="17"/>
  <c r="E123" i="17"/>
  <c r="E122" i="17"/>
  <c r="F122" i="17"/>
  <c r="E85" i="17"/>
  <c r="F85" i="17"/>
  <c r="E49" i="17"/>
  <c r="F49" i="17"/>
  <c r="E48" i="17"/>
  <c r="F48" i="17"/>
  <c r="E121" i="17"/>
  <c r="F121" i="17"/>
  <c r="E84" i="17"/>
  <c r="F84" i="17"/>
  <c r="E47" i="17"/>
  <c r="F47" i="17"/>
  <c r="C126" i="17"/>
  <c r="F14" i="17"/>
  <c r="C125" i="17"/>
  <c r="C124" i="17"/>
  <c r="C123" i="17"/>
  <c r="C122" i="17"/>
  <c r="C121" i="17"/>
  <c r="F120" i="17"/>
  <c r="C120" i="17"/>
  <c r="E120" i="17" s="1"/>
  <c r="F119" i="17"/>
  <c r="C119" i="17"/>
  <c r="E119" i="17" s="1"/>
  <c r="F118" i="17"/>
  <c r="E118" i="17"/>
  <c r="C118" i="17"/>
  <c r="F117" i="17"/>
  <c r="C117" i="17"/>
  <c r="E117" i="17" s="1"/>
  <c r="F116" i="17"/>
  <c r="C116" i="17"/>
  <c r="E116" i="17" s="1"/>
  <c r="F115" i="17"/>
  <c r="E115" i="17"/>
  <c r="C89" i="17"/>
  <c r="C88" i="17"/>
  <c r="C87" i="17"/>
  <c r="C86" i="17"/>
  <c r="C85" i="17"/>
  <c r="C84" i="17"/>
  <c r="F83" i="17"/>
  <c r="C83" i="17"/>
  <c r="E83" i="17" s="1"/>
  <c r="F82" i="17"/>
  <c r="C82" i="17"/>
  <c r="E82" i="17" s="1"/>
  <c r="F81" i="17"/>
  <c r="C81" i="17"/>
  <c r="E81" i="17" s="1"/>
  <c r="F80" i="17"/>
  <c r="C80" i="17"/>
  <c r="E80" i="17" s="1"/>
  <c r="F79" i="17"/>
  <c r="C79" i="17"/>
  <c r="E79" i="17" s="1"/>
  <c r="F78" i="17"/>
  <c r="E78" i="17"/>
  <c r="E4" i="17" s="1"/>
  <c r="C52" i="17"/>
  <c r="C51" i="17"/>
  <c r="C50" i="17"/>
  <c r="C49" i="17"/>
  <c r="C48" i="17"/>
  <c r="C47" i="17"/>
  <c r="F46" i="17"/>
  <c r="E46" i="17"/>
  <c r="C46" i="17"/>
  <c r="F45" i="17"/>
  <c r="C45" i="17"/>
  <c r="E45" i="17" s="1"/>
  <c r="F44" i="17"/>
  <c r="C44" i="17"/>
  <c r="E44" i="17" s="1"/>
  <c r="F43" i="17"/>
  <c r="C43" i="17"/>
  <c r="E43" i="17" s="1"/>
  <c r="F42" i="17"/>
  <c r="E42" i="17"/>
  <c r="C42" i="17"/>
  <c r="F41" i="17"/>
  <c r="E41" i="17"/>
  <c r="F15" i="17"/>
  <c r="F13" i="17"/>
  <c r="F11" i="17"/>
  <c r="F9" i="17"/>
  <c r="F5" i="17"/>
  <c r="H4" i="17"/>
  <c r="H5" i="17" s="1"/>
  <c r="H6" i="17" s="1"/>
  <c r="H7" i="17" s="1"/>
  <c r="H8" i="17" s="1"/>
  <c r="H9" i="17" s="1"/>
  <c r="H10" i="17" s="1"/>
  <c r="H11" i="17" s="1"/>
  <c r="H12" i="17" s="1"/>
  <c r="H13" i="17" s="1"/>
  <c r="H14" i="17" s="1"/>
  <c r="H15" i="17" s="1"/>
  <c r="H16" i="17" s="1"/>
  <c r="F10" i="17" l="1"/>
  <c r="F7" i="17"/>
  <c r="F6" i="17"/>
  <c r="F4" i="17"/>
  <c r="F8" i="17"/>
  <c r="F12" i="17"/>
  <c r="E7" i="17"/>
  <c r="E8" i="17"/>
  <c r="E11" i="17"/>
  <c r="E12" i="17"/>
  <c r="E15" i="17"/>
  <c r="E5" i="17"/>
  <c r="E6" i="17"/>
  <c r="E9" i="17"/>
  <c r="E10" i="17"/>
  <c r="E13" i="17"/>
  <c r="E14" i="17"/>
  <c r="D7" i="10"/>
  <c r="F126" i="13"/>
  <c r="F15" i="13" s="1"/>
  <c r="F89" i="13"/>
  <c r="F52" i="13"/>
  <c r="F125" i="13" l="1"/>
  <c r="F88" i="13"/>
  <c r="F51" i="13"/>
  <c r="F14" i="13" l="1"/>
  <c r="F50" i="13"/>
  <c r="F87" i="13"/>
  <c r="F124" i="13"/>
  <c r="F13" i="13" l="1"/>
  <c r="F123" i="13"/>
  <c r="F86" i="13" l="1"/>
  <c r="F85" i="13" l="1"/>
  <c r="F122" i="13"/>
  <c r="F11" i="13" s="1"/>
  <c r="F49" i="13"/>
  <c r="F12" i="13" s="1"/>
  <c r="F48" i="13"/>
  <c r="F121" i="13"/>
  <c r="F10" i="13" s="1"/>
  <c r="F84" i="13"/>
  <c r="F47" i="13"/>
  <c r="F126" i="16" l="1"/>
  <c r="E126" i="16"/>
  <c r="C126" i="16"/>
  <c r="F125" i="16"/>
  <c r="F14" i="16" s="1"/>
  <c r="C125" i="16"/>
  <c r="E125" i="16" s="1"/>
  <c r="F124" i="16"/>
  <c r="F13" i="16" s="1"/>
  <c r="C124" i="16"/>
  <c r="E124" i="16" s="1"/>
  <c r="F123" i="16"/>
  <c r="C123" i="16"/>
  <c r="E123" i="16" s="1"/>
  <c r="F122" i="16"/>
  <c r="E122" i="16"/>
  <c r="C122" i="16"/>
  <c r="F121" i="16"/>
  <c r="F10" i="16" s="1"/>
  <c r="C121" i="16"/>
  <c r="E121" i="16" s="1"/>
  <c r="F120" i="16"/>
  <c r="F9" i="16" s="1"/>
  <c r="C120" i="16"/>
  <c r="E120" i="16" s="1"/>
  <c r="F119" i="16"/>
  <c r="C119" i="16"/>
  <c r="E119" i="16" s="1"/>
  <c r="F118" i="16"/>
  <c r="E118" i="16"/>
  <c r="C118" i="16"/>
  <c r="F117" i="16"/>
  <c r="F6" i="16" s="1"/>
  <c r="C117" i="16"/>
  <c r="E117" i="16" s="1"/>
  <c r="F116" i="16"/>
  <c r="F5" i="16" s="1"/>
  <c r="C116" i="16"/>
  <c r="E116" i="16" s="1"/>
  <c r="F115" i="16"/>
  <c r="E115" i="16"/>
  <c r="E4" i="16" s="1"/>
  <c r="F89" i="16"/>
  <c r="C89" i="16"/>
  <c r="E89" i="16" s="1"/>
  <c r="F88" i="16"/>
  <c r="E88" i="16"/>
  <c r="C88" i="16"/>
  <c r="F87" i="16"/>
  <c r="C87" i="16"/>
  <c r="E87" i="16" s="1"/>
  <c r="F86" i="16"/>
  <c r="C86" i="16"/>
  <c r="E86" i="16" s="1"/>
  <c r="F85" i="16"/>
  <c r="C85" i="16"/>
  <c r="E85" i="16" s="1"/>
  <c r="F84" i="16"/>
  <c r="E84" i="16"/>
  <c r="C84" i="16"/>
  <c r="F83" i="16"/>
  <c r="C83" i="16"/>
  <c r="E83" i="16" s="1"/>
  <c r="F82" i="16"/>
  <c r="C82" i="16"/>
  <c r="E82" i="16" s="1"/>
  <c r="F81" i="16"/>
  <c r="C81" i="16"/>
  <c r="E81" i="16" s="1"/>
  <c r="F80" i="16"/>
  <c r="E80" i="16"/>
  <c r="C80" i="16"/>
  <c r="F79" i="16"/>
  <c r="C79" i="16"/>
  <c r="E79" i="16" s="1"/>
  <c r="F78" i="16"/>
  <c r="E78" i="16"/>
  <c r="F52" i="16"/>
  <c r="C52" i="16"/>
  <c r="E52" i="16" s="1"/>
  <c r="F51" i="16"/>
  <c r="C51" i="16"/>
  <c r="E51" i="16" s="1"/>
  <c r="F50" i="16"/>
  <c r="E50" i="16"/>
  <c r="C50" i="16"/>
  <c r="F49" i="16"/>
  <c r="C49" i="16"/>
  <c r="E49" i="16" s="1"/>
  <c r="F48" i="16"/>
  <c r="C48" i="16"/>
  <c r="E48" i="16" s="1"/>
  <c r="F47" i="16"/>
  <c r="C47" i="16"/>
  <c r="E47" i="16" s="1"/>
  <c r="F46" i="16"/>
  <c r="E46" i="16"/>
  <c r="C46" i="16"/>
  <c r="F45" i="16"/>
  <c r="C45" i="16"/>
  <c r="E45" i="16" s="1"/>
  <c r="F44" i="16"/>
  <c r="C44" i="16"/>
  <c r="E44" i="16" s="1"/>
  <c r="F43" i="16"/>
  <c r="C43" i="16"/>
  <c r="E43" i="16" s="1"/>
  <c r="F42" i="16"/>
  <c r="E42" i="16"/>
  <c r="C42" i="16"/>
  <c r="F41" i="16"/>
  <c r="E41" i="16"/>
  <c r="F15" i="16"/>
  <c r="F11" i="16"/>
  <c r="F7" i="16"/>
  <c r="H4" i="16"/>
  <c r="H5" i="16" s="1"/>
  <c r="H6" i="16" s="1"/>
  <c r="H7" i="16" s="1"/>
  <c r="H8" i="16" s="1"/>
  <c r="H9" i="16" s="1"/>
  <c r="H10" i="16" s="1"/>
  <c r="H11" i="16" s="1"/>
  <c r="H12" i="16" s="1"/>
  <c r="H13" i="16" s="1"/>
  <c r="H14" i="16" s="1"/>
  <c r="H15" i="16" s="1"/>
  <c r="H16" i="16" s="1"/>
  <c r="E8" i="16" l="1"/>
  <c r="E12" i="16"/>
  <c r="F4" i="16"/>
  <c r="F8" i="16"/>
  <c r="F12" i="16"/>
  <c r="E7" i="16"/>
  <c r="E11" i="16"/>
  <c r="E15" i="16"/>
  <c r="E5" i="16"/>
  <c r="E6" i="16"/>
  <c r="E9" i="16"/>
  <c r="E10" i="16"/>
  <c r="E13" i="16"/>
  <c r="E14" i="16"/>
  <c r="D4" i="10"/>
  <c r="C126" i="13"/>
  <c r="E126" i="13" s="1"/>
  <c r="C89" i="13"/>
  <c r="E89" i="13" s="1"/>
  <c r="C52" i="13"/>
  <c r="E52" i="13" s="1"/>
  <c r="E15" i="13" l="1"/>
  <c r="C125" i="13"/>
  <c r="E125" i="13" s="1"/>
  <c r="E14" i="13" s="1"/>
  <c r="C88" i="13"/>
  <c r="E88" i="13" s="1"/>
  <c r="C87" i="13"/>
  <c r="E87" i="13" s="1"/>
  <c r="C51" i="13"/>
  <c r="E51" i="13" s="1"/>
  <c r="C124" i="13" l="1"/>
  <c r="E124" i="13" s="1"/>
  <c r="C50" i="13"/>
  <c r="E50" i="13" s="1"/>
  <c r="E13" i="13" s="1"/>
  <c r="C49" i="13" l="1"/>
  <c r="E49" i="13" s="1"/>
  <c r="C86" i="13"/>
  <c r="E86" i="13" s="1"/>
  <c r="C123" i="13"/>
  <c r="E123" i="13" s="1"/>
  <c r="E12" i="13" l="1"/>
  <c r="C122" i="13"/>
  <c r="E122" i="13" s="1"/>
  <c r="C85" i="13"/>
  <c r="E85" i="13" s="1"/>
  <c r="C48" i="13"/>
  <c r="E48" i="13" s="1"/>
  <c r="E11" i="13" s="1"/>
  <c r="C121" i="13" l="1"/>
  <c r="E121" i="13" s="1"/>
  <c r="C47" i="13"/>
  <c r="E47" i="13" s="1"/>
  <c r="F46" i="13" l="1"/>
  <c r="C46" i="13"/>
  <c r="E46" i="13" s="1"/>
  <c r="F45" i="13"/>
  <c r="C45" i="13"/>
  <c r="E45" i="13" s="1"/>
  <c r="C84" i="13"/>
  <c r="E84" i="13" s="1"/>
  <c r="E10" i="13" s="1"/>
  <c r="F83" i="13"/>
  <c r="C83" i="13"/>
  <c r="E83" i="13" s="1"/>
  <c r="F120" i="13"/>
  <c r="C120" i="13"/>
  <c r="E120" i="13" s="1"/>
  <c r="F119" i="13"/>
  <c r="C119" i="13"/>
  <c r="E119" i="13" s="1"/>
  <c r="F82" i="13"/>
  <c r="C82" i="13"/>
  <c r="E82" i="13" s="1"/>
  <c r="F118" i="13" l="1"/>
  <c r="C118" i="13"/>
  <c r="E118" i="13" s="1"/>
  <c r="F81" i="13"/>
  <c r="C81" i="13"/>
  <c r="E81" i="13" s="1"/>
  <c r="F44" i="13"/>
  <c r="C44" i="13"/>
  <c r="E44" i="13" s="1"/>
  <c r="F80" i="13"/>
  <c r="F79" i="13"/>
  <c r="C80" i="13"/>
  <c r="E80" i="13" s="1"/>
  <c r="C79" i="13"/>
  <c r="E79" i="13" s="1"/>
  <c r="F117" i="13"/>
  <c r="C117" i="13"/>
  <c r="E117" i="13" s="1"/>
  <c r="F43" i="13"/>
  <c r="C43" i="13"/>
  <c r="E43" i="13" s="1"/>
  <c r="F42" i="13"/>
  <c r="C42" i="13"/>
  <c r="E42" i="13" s="1"/>
  <c r="F116" i="13"/>
  <c r="F126" i="15" l="1"/>
  <c r="C126" i="15"/>
  <c r="E126" i="15" s="1"/>
  <c r="F125" i="15"/>
  <c r="C125" i="15"/>
  <c r="E125" i="15" s="1"/>
  <c r="F124" i="15"/>
  <c r="C124" i="15"/>
  <c r="E124" i="15" s="1"/>
  <c r="F123" i="15"/>
  <c r="C123" i="15"/>
  <c r="E123" i="15" s="1"/>
  <c r="F122" i="15"/>
  <c r="C122" i="15"/>
  <c r="E122" i="15" s="1"/>
  <c r="F121" i="15"/>
  <c r="C121" i="15"/>
  <c r="E121" i="15" s="1"/>
  <c r="F120" i="15"/>
  <c r="C120" i="15"/>
  <c r="E120" i="15" s="1"/>
  <c r="F119" i="15"/>
  <c r="C119" i="15"/>
  <c r="E119" i="15" s="1"/>
  <c r="F118" i="15"/>
  <c r="C118" i="15"/>
  <c r="E118" i="15" s="1"/>
  <c r="F117" i="15"/>
  <c r="C117" i="15"/>
  <c r="E117" i="15" s="1"/>
  <c r="F116" i="15"/>
  <c r="C116" i="15"/>
  <c r="E116" i="15" s="1"/>
  <c r="F115" i="15"/>
  <c r="E115" i="15"/>
  <c r="F89" i="15"/>
  <c r="C89" i="15"/>
  <c r="E89" i="15" s="1"/>
  <c r="F88" i="15"/>
  <c r="C88" i="15"/>
  <c r="E88" i="15" s="1"/>
  <c r="F87" i="15"/>
  <c r="C87" i="15"/>
  <c r="E87" i="15" s="1"/>
  <c r="F86" i="15"/>
  <c r="C86" i="15"/>
  <c r="E86" i="15" s="1"/>
  <c r="F85" i="15"/>
  <c r="C85" i="15"/>
  <c r="E85" i="15" s="1"/>
  <c r="F84" i="15"/>
  <c r="C84" i="15"/>
  <c r="E84" i="15" s="1"/>
  <c r="F83" i="15"/>
  <c r="C83" i="15"/>
  <c r="E83" i="15" s="1"/>
  <c r="F82" i="15"/>
  <c r="C82" i="15"/>
  <c r="E82" i="15" s="1"/>
  <c r="F81" i="15"/>
  <c r="C81" i="15"/>
  <c r="E81" i="15" s="1"/>
  <c r="F80" i="15"/>
  <c r="C80" i="15"/>
  <c r="E80" i="15" s="1"/>
  <c r="F79" i="15"/>
  <c r="C79" i="15"/>
  <c r="E79" i="15" s="1"/>
  <c r="F78" i="15"/>
  <c r="E78" i="15"/>
  <c r="F52" i="15"/>
  <c r="C52" i="15"/>
  <c r="E52" i="15" s="1"/>
  <c r="F51" i="15"/>
  <c r="C51" i="15"/>
  <c r="E51" i="15" s="1"/>
  <c r="F50" i="15"/>
  <c r="C50" i="15"/>
  <c r="E50" i="15" s="1"/>
  <c r="F49" i="15"/>
  <c r="C49" i="15"/>
  <c r="E49" i="15" s="1"/>
  <c r="F48" i="15"/>
  <c r="C48" i="15"/>
  <c r="E48" i="15" s="1"/>
  <c r="F47" i="15"/>
  <c r="C47" i="15"/>
  <c r="E47" i="15" s="1"/>
  <c r="F46" i="15"/>
  <c r="C46" i="15"/>
  <c r="E46" i="15" s="1"/>
  <c r="F45" i="15"/>
  <c r="C45" i="15"/>
  <c r="E45" i="15" s="1"/>
  <c r="F44" i="15"/>
  <c r="C44" i="15"/>
  <c r="E44" i="15" s="1"/>
  <c r="F43" i="15"/>
  <c r="C43" i="15"/>
  <c r="E43" i="15" s="1"/>
  <c r="F42" i="15"/>
  <c r="C42" i="15"/>
  <c r="E42" i="15" s="1"/>
  <c r="F41" i="15"/>
  <c r="E41" i="15"/>
  <c r="F15" i="15"/>
  <c r="F7" i="15"/>
  <c r="H4" i="15"/>
  <c r="H5" i="15" s="1"/>
  <c r="H6" i="15" s="1"/>
  <c r="H7" i="15" s="1"/>
  <c r="H8" i="15" s="1"/>
  <c r="H9" i="15" s="1"/>
  <c r="H10" i="15" s="1"/>
  <c r="H11" i="15" s="1"/>
  <c r="H12" i="15" s="1"/>
  <c r="H13" i="15" s="1"/>
  <c r="H14" i="15" s="1"/>
  <c r="H15" i="15" s="1"/>
  <c r="H16" i="15" s="1"/>
  <c r="F11" i="15" l="1"/>
  <c r="F5" i="15"/>
  <c r="F6" i="15"/>
  <c r="F13" i="15"/>
  <c r="F14" i="15"/>
  <c r="E4" i="15"/>
  <c r="F9" i="15"/>
  <c r="F10" i="15"/>
  <c r="E8" i="15"/>
  <c r="E12" i="15"/>
  <c r="F4" i="15"/>
  <c r="F8" i="15"/>
  <c r="F12" i="15"/>
  <c r="E7" i="15"/>
  <c r="E11" i="15"/>
  <c r="E15" i="15"/>
  <c r="E5" i="15"/>
  <c r="E6" i="15"/>
  <c r="E9" i="15"/>
  <c r="E10" i="15"/>
  <c r="E13" i="15"/>
  <c r="E14" i="15"/>
  <c r="K20" i="10"/>
  <c r="J20" i="10"/>
  <c r="I20" i="10"/>
  <c r="H20" i="10"/>
  <c r="G20" i="10"/>
  <c r="F20" i="10"/>
  <c r="E20" i="10"/>
  <c r="C116" i="13" l="1"/>
  <c r="E116" i="13" s="1"/>
  <c r="F126" i="14" l="1"/>
  <c r="C126" i="14"/>
  <c r="E126" i="14" s="1"/>
  <c r="F89" i="14"/>
  <c r="C89" i="14"/>
  <c r="E89" i="14" s="1"/>
  <c r="F52" i="14"/>
  <c r="C52" i="14"/>
  <c r="E52" i="14" s="1"/>
  <c r="F15" i="14"/>
  <c r="F125" i="14"/>
  <c r="C125" i="14"/>
  <c r="E125" i="14" s="1"/>
  <c r="F124" i="14"/>
  <c r="C124" i="14"/>
  <c r="E124" i="14" s="1"/>
  <c r="F123" i="14"/>
  <c r="C123" i="14"/>
  <c r="E123" i="14" s="1"/>
  <c r="F122" i="14"/>
  <c r="C122" i="14"/>
  <c r="E122" i="14" s="1"/>
  <c r="F121" i="14"/>
  <c r="C121" i="14"/>
  <c r="E121" i="14" s="1"/>
  <c r="F120" i="14"/>
  <c r="C120" i="14"/>
  <c r="E120" i="14" s="1"/>
  <c r="F119" i="14"/>
  <c r="C119" i="14"/>
  <c r="E119" i="14" s="1"/>
  <c r="F118" i="14"/>
  <c r="C118" i="14"/>
  <c r="E118" i="14" s="1"/>
  <c r="F117" i="14"/>
  <c r="C117" i="14"/>
  <c r="E117" i="14" s="1"/>
  <c r="F116" i="14"/>
  <c r="C116" i="14"/>
  <c r="E116" i="14" s="1"/>
  <c r="F115" i="14"/>
  <c r="E115" i="14"/>
  <c r="F88" i="14"/>
  <c r="C88" i="14"/>
  <c r="E88" i="14" s="1"/>
  <c r="F87" i="14"/>
  <c r="C87" i="14"/>
  <c r="E87" i="14" s="1"/>
  <c r="F86" i="14"/>
  <c r="C86" i="14"/>
  <c r="E86" i="14" s="1"/>
  <c r="F85" i="14"/>
  <c r="C85" i="14"/>
  <c r="E85" i="14" s="1"/>
  <c r="F84" i="14"/>
  <c r="C84" i="14"/>
  <c r="E84" i="14" s="1"/>
  <c r="F83" i="14"/>
  <c r="C83" i="14"/>
  <c r="E83" i="14" s="1"/>
  <c r="F82" i="14"/>
  <c r="C82" i="14"/>
  <c r="E82" i="14" s="1"/>
  <c r="F81" i="14"/>
  <c r="C81" i="14"/>
  <c r="E81" i="14" s="1"/>
  <c r="F80" i="14"/>
  <c r="C80" i="14"/>
  <c r="E80" i="14" s="1"/>
  <c r="F79" i="14"/>
  <c r="C79" i="14"/>
  <c r="E79" i="14" s="1"/>
  <c r="F78" i="14"/>
  <c r="E78" i="14"/>
  <c r="F51" i="14"/>
  <c r="C51" i="14"/>
  <c r="E51" i="14" s="1"/>
  <c r="F50" i="14"/>
  <c r="C50" i="14"/>
  <c r="E50" i="14" s="1"/>
  <c r="F49" i="14"/>
  <c r="C49" i="14"/>
  <c r="E49" i="14" s="1"/>
  <c r="F48" i="14"/>
  <c r="C48" i="14"/>
  <c r="E48" i="14" s="1"/>
  <c r="F47" i="14"/>
  <c r="F10" i="14" s="1"/>
  <c r="C47" i="14"/>
  <c r="E47" i="14" s="1"/>
  <c r="F46" i="14"/>
  <c r="C46" i="14"/>
  <c r="E46" i="14" s="1"/>
  <c r="F45" i="14"/>
  <c r="C45" i="14"/>
  <c r="E45" i="14" s="1"/>
  <c r="F44" i="14"/>
  <c r="C44" i="14"/>
  <c r="E44" i="14" s="1"/>
  <c r="F43" i="14"/>
  <c r="C43" i="14"/>
  <c r="E43" i="14" s="1"/>
  <c r="F42" i="14"/>
  <c r="C42" i="14"/>
  <c r="E42" i="14" s="1"/>
  <c r="F41" i="14"/>
  <c r="E41" i="14"/>
  <c r="F7" i="14"/>
  <c r="H4" i="14"/>
  <c r="H5" i="14" s="1"/>
  <c r="H6" i="14" s="1"/>
  <c r="H7" i="14" s="1"/>
  <c r="H8" i="14" s="1"/>
  <c r="H9" i="14" s="1"/>
  <c r="H10" i="14" s="1"/>
  <c r="H11" i="14" s="1"/>
  <c r="H12" i="14" s="1"/>
  <c r="H13" i="14" s="1"/>
  <c r="H14" i="14" s="1"/>
  <c r="H15" i="14" s="1"/>
  <c r="H16" i="14" s="1"/>
  <c r="F6" i="14" l="1"/>
  <c r="F14" i="14"/>
  <c r="F11" i="14"/>
  <c r="E9" i="14"/>
  <c r="E5" i="14"/>
  <c r="E13" i="14"/>
  <c r="E4" i="14"/>
  <c r="F5" i="14"/>
  <c r="E8" i="14"/>
  <c r="F9" i="14"/>
  <c r="E12" i="14"/>
  <c r="F13" i="14"/>
  <c r="F4" i="14"/>
  <c r="E7" i="14"/>
  <c r="F8" i="14"/>
  <c r="F12" i="14"/>
  <c r="E15" i="14"/>
  <c r="E10" i="14"/>
  <c r="E14" i="14"/>
  <c r="E6" i="14"/>
  <c r="E11" i="14"/>
  <c r="D9" i="10"/>
  <c r="D8" i="10"/>
  <c r="F9" i="13" l="1"/>
  <c r="E9" i="13"/>
  <c r="F115" i="13"/>
  <c r="E115" i="13"/>
  <c r="E8" i="13" l="1"/>
  <c r="F8" i="13"/>
  <c r="E7" i="13" l="1"/>
  <c r="F7" i="13"/>
  <c r="F78" i="13"/>
  <c r="E78" i="13"/>
  <c r="F41" i="13"/>
  <c r="E41" i="13"/>
  <c r="H4" i="13"/>
  <c r="H5" i="13" s="1"/>
  <c r="H6" i="13" s="1"/>
  <c r="H7" i="13" s="1"/>
  <c r="F5" i="13" l="1"/>
  <c r="E5" i="13"/>
  <c r="E6" i="13"/>
  <c r="E4" i="13"/>
  <c r="H8" i="13"/>
  <c r="H9" i="13" s="1"/>
  <c r="H10" i="13" s="1"/>
  <c r="H11" i="13" s="1"/>
  <c r="H12" i="13" s="1"/>
  <c r="H13" i="13" s="1"/>
  <c r="H14" i="13" s="1"/>
  <c r="H15" i="13" s="1"/>
  <c r="H16" i="13" s="1"/>
  <c r="F4" i="13"/>
  <c r="F6" i="13"/>
  <c r="D10" i="10"/>
  <c r="F127" i="12" l="1"/>
  <c r="C127" i="12"/>
  <c r="E127" i="12" s="1"/>
  <c r="F126" i="12"/>
  <c r="C126" i="12"/>
  <c r="E126" i="12" s="1"/>
  <c r="F125" i="12"/>
  <c r="C125" i="12"/>
  <c r="E125" i="12" s="1"/>
  <c r="F124" i="12"/>
  <c r="C124" i="12"/>
  <c r="E124" i="12" s="1"/>
  <c r="F123" i="12"/>
  <c r="C123" i="12"/>
  <c r="E123" i="12" s="1"/>
  <c r="F122" i="12"/>
  <c r="C122" i="12"/>
  <c r="E122" i="12" s="1"/>
  <c r="F121" i="12"/>
  <c r="C121" i="12"/>
  <c r="E121" i="12" s="1"/>
  <c r="F120" i="12"/>
  <c r="C120" i="12"/>
  <c r="E120" i="12" s="1"/>
  <c r="F89" i="12"/>
  <c r="C89" i="12"/>
  <c r="E89" i="12" s="1"/>
  <c r="F52" i="12"/>
  <c r="C52" i="12"/>
  <c r="E52" i="12" s="1"/>
  <c r="F15" i="12" l="1"/>
  <c r="E15" i="12"/>
  <c r="F88" i="12"/>
  <c r="C88" i="12"/>
  <c r="E88" i="12" s="1"/>
  <c r="C51" i="12"/>
  <c r="E51" i="12" s="1"/>
  <c r="F51" i="12"/>
  <c r="F14" i="12" l="1"/>
  <c r="E14" i="12"/>
  <c r="F87" i="12"/>
  <c r="C87" i="12"/>
  <c r="E87" i="12" s="1"/>
  <c r="F50" i="12"/>
  <c r="C50" i="12"/>
  <c r="E50" i="12" s="1"/>
  <c r="F13" i="12" l="1"/>
  <c r="E13" i="12"/>
  <c r="F86" i="12"/>
  <c r="C86" i="12"/>
  <c r="E86" i="12" s="1"/>
  <c r="F49" i="12"/>
  <c r="E49" i="12"/>
  <c r="F12" i="12" l="1"/>
  <c r="E12" i="12"/>
  <c r="F85" i="12"/>
  <c r="C85" i="12"/>
  <c r="E85" i="12" s="1"/>
  <c r="C48" i="12"/>
  <c r="E48" i="12" s="1"/>
  <c r="F48" i="12"/>
  <c r="E11" i="12" l="1"/>
  <c r="F11" i="12"/>
  <c r="F47" i="12"/>
  <c r="F46" i="12"/>
  <c r="F84" i="12"/>
  <c r="F83" i="12"/>
  <c r="C84" i="12"/>
  <c r="E84" i="12" s="1"/>
  <c r="C83" i="12"/>
  <c r="E83" i="12" s="1"/>
  <c r="C47" i="12"/>
  <c r="E47" i="12" s="1"/>
  <c r="C46" i="12"/>
  <c r="E46" i="12" s="1"/>
  <c r="F10" i="12" l="1"/>
  <c r="F9" i="12"/>
  <c r="E10" i="12"/>
  <c r="E9" i="12"/>
  <c r="F82" i="12"/>
  <c r="C82" i="12"/>
  <c r="E82" i="12" s="1"/>
  <c r="F45" i="12" l="1"/>
  <c r="F8" i="12" s="1"/>
  <c r="C45" i="12"/>
  <c r="E45" i="12" s="1"/>
  <c r="E8" i="12" s="1"/>
  <c r="F44" i="12" l="1"/>
  <c r="F43" i="12"/>
  <c r="F42" i="12"/>
  <c r="F41" i="12"/>
  <c r="C44" i="12"/>
  <c r="E44" i="12" s="1"/>
  <c r="C43" i="12"/>
  <c r="E43" i="12" s="1"/>
  <c r="C42" i="12"/>
  <c r="E42" i="12" s="1"/>
  <c r="E41" i="12"/>
  <c r="F81" i="12" l="1"/>
  <c r="F80" i="12"/>
  <c r="C81" i="12"/>
  <c r="E81" i="12" s="1"/>
  <c r="C80" i="12"/>
  <c r="E80" i="12" s="1"/>
  <c r="F119" i="12"/>
  <c r="C119" i="12"/>
  <c r="E119" i="12" s="1"/>
  <c r="C118" i="12"/>
  <c r="F7" i="12" l="1"/>
  <c r="E7" i="12"/>
  <c r="F118" i="12"/>
  <c r="F6" i="12" s="1"/>
  <c r="E118" i="12"/>
  <c r="E6" i="12" s="1"/>
  <c r="F117" i="12"/>
  <c r="C117" i="12"/>
  <c r="E117" i="12" s="1"/>
  <c r="F79" i="12"/>
  <c r="C79" i="12"/>
  <c r="E79" i="12" s="1"/>
  <c r="H4" i="12"/>
  <c r="H5" i="12" s="1"/>
  <c r="H6" i="12" s="1"/>
  <c r="H7" i="12" s="1"/>
  <c r="H8" i="12" s="1"/>
  <c r="H9" i="12" s="1"/>
  <c r="H10" i="12" s="1"/>
  <c r="H11" i="12" s="1"/>
  <c r="H12" i="12" s="1"/>
  <c r="H13" i="12" s="1"/>
  <c r="H14" i="12" s="1"/>
  <c r="H15" i="12" s="1"/>
  <c r="F5" i="12" l="1"/>
  <c r="E5" i="12"/>
  <c r="F78" i="12"/>
  <c r="E78" i="12"/>
  <c r="F116" i="12"/>
  <c r="E116" i="12"/>
  <c r="D11" i="10"/>
  <c r="E4" i="12" l="1"/>
  <c r="F4" i="12"/>
  <c r="F89" i="11"/>
  <c r="F52" i="11"/>
  <c r="F88" i="11" l="1"/>
  <c r="F51" i="11"/>
  <c r="F87" i="11" l="1"/>
  <c r="F50" i="11" l="1"/>
  <c r="F86" i="11" l="1"/>
  <c r="F49" i="11"/>
  <c r="F85" i="11" l="1"/>
  <c r="F48" i="11"/>
  <c r="F84" i="11" l="1"/>
  <c r="F47" i="11"/>
  <c r="F83" i="11"/>
  <c r="F46" i="11"/>
  <c r="F82" i="11" l="1"/>
  <c r="F45" i="11"/>
  <c r="F15" i="11" l="1"/>
  <c r="F14" i="11"/>
  <c r="F13" i="11"/>
  <c r="F12" i="11"/>
  <c r="F11" i="11"/>
  <c r="F10" i="11"/>
  <c r="F9" i="11"/>
  <c r="F8" i="11"/>
  <c r="C89" i="11"/>
  <c r="E89" i="11" s="1"/>
  <c r="C88" i="11"/>
  <c r="E88" i="11" s="1"/>
  <c r="C87" i="11"/>
  <c r="E87" i="11" s="1"/>
  <c r="C86" i="11"/>
  <c r="E86" i="11" s="1"/>
  <c r="C85" i="11"/>
  <c r="E85" i="11" s="1"/>
  <c r="C84" i="11"/>
  <c r="E84" i="11" s="1"/>
  <c r="C83" i="11"/>
  <c r="E83" i="11" s="1"/>
  <c r="C82" i="11"/>
  <c r="E82" i="11" s="1"/>
  <c r="F81" i="11"/>
  <c r="C81" i="11"/>
  <c r="E81" i="11" s="1"/>
  <c r="F80" i="11"/>
  <c r="C80" i="11"/>
  <c r="E80" i="11" s="1"/>
  <c r="F79" i="11"/>
  <c r="C79" i="11"/>
  <c r="E79" i="11" s="1"/>
  <c r="F78" i="11"/>
  <c r="E78" i="11"/>
  <c r="C52" i="11"/>
  <c r="E52" i="11" s="1"/>
  <c r="E15" i="11" s="1"/>
  <c r="C51" i="11"/>
  <c r="E51" i="11" s="1"/>
  <c r="E14" i="11" s="1"/>
  <c r="C50" i="11"/>
  <c r="E50" i="11" s="1"/>
  <c r="E13" i="11" s="1"/>
  <c r="C49" i="11"/>
  <c r="E49" i="11" s="1"/>
  <c r="E12" i="11" s="1"/>
  <c r="C48" i="11"/>
  <c r="E48" i="11" s="1"/>
  <c r="E11" i="11" s="1"/>
  <c r="C47" i="11"/>
  <c r="E47" i="11" s="1"/>
  <c r="E10" i="11" s="1"/>
  <c r="C46" i="11"/>
  <c r="E46" i="11" s="1"/>
  <c r="E9" i="11" s="1"/>
  <c r="C45" i="11"/>
  <c r="E45" i="11" s="1"/>
  <c r="F44" i="11"/>
  <c r="F7" i="11" s="1"/>
  <c r="C44" i="11"/>
  <c r="E44" i="11" s="1"/>
  <c r="E7" i="11" s="1"/>
  <c r="F43" i="11"/>
  <c r="F6" i="11" s="1"/>
  <c r="C43" i="11"/>
  <c r="E43" i="11" s="1"/>
  <c r="E6" i="11" s="1"/>
  <c r="F42" i="11"/>
  <c r="F5" i="11" s="1"/>
  <c r="C42" i="11"/>
  <c r="E42" i="11" s="1"/>
  <c r="E5" i="11" s="1"/>
  <c r="F41" i="11"/>
  <c r="F4" i="11" s="1"/>
  <c r="E41" i="11"/>
  <c r="E4" i="11" s="1"/>
  <c r="E8" i="11" l="1"/>
  <c r="D19" i="10"/>
  <c r="D18" i="10"/>
  <c r="D17" i="10"/>
  <c r="D16" i="10"/>
  <c r="D15" i="10"/>
  <c r="D14" i="10"/>
  <c r="D13" i="10"/>
  <c r="D12" i="10"/>
  <c r="D20" i="10" l="1"/>
  <c r="E21" i="10" s="1"/>
  <c r="C19" i="10"/>
  <c r="C18" i="10" s="1"/>
  <c r="C17" i="10" s="1"/>
  <c r="C16" i="10" s="1"/>
  <c r="C15" i="10" s="1"/>
  <c r="C14" i="10" s="1"/>
  <c r="C13" i="10" s="1"/>
  <c r="C12" i="10" s="1"/>
  <c r="C11" i="10" s="1"/>
  <c r="C10" i="10" s="1"/>
  <c r="C9" i="10" s="1"/>
  <c r="C8" i="10" s="1"/>
  <c r="F89" i="1"/>
  <c r="F127" i="1"/>
  <c r="F52" i="1"/>
  <c r="F126" i="1"/>
  <c r="F125" i="1"/>
  <c r="F124" i="1"/>
  <c r="F123" i="1"/>
  <c r="F122" i="1"/>
  <c r="F121" i="1"/>
  <c r="F120" i="1"/>
  <c r="F119" i="1"/>
  <c r="F118" i="1"/>
  <c r="F117" i="1"/>
  <c r="F116" i="1"/>
  <c r="C126" i="1"/>
  <c r="E126" i="1" s="1"/>
  <c r="C127" i="1"/>
  <c r="E127" i="1" s="1"/>
  <c r="C125" i="1"/>
  <c r="E125" i="1" s="1"/>
  <c r="C124" i="1"/>
  <c r="E124" i="1" s="1"/>
  <c r="C123" i="1"/>
  <c r="E123" i="1" s="1"/>
  <c r="C122" i="1"/>
  <c r="E122" i="1" s="1"/>
  <c r="C121" i="1"/>
  <c r="E121" i="1" s="1"/>
  <c r="C120" i="1"/>
  <c r="E120" i="1" s="1"/>
  <c r="C119" i="1"/>
  <c r="E119" i="1" s="1"/>
  <c r="C118" i="1"/>
  <c r="E118" i="1" s="1"/>
  <c r="C117" i="1"/>
  <c r="E117" i="1" s="1"/>
  <c r="E116" i="1"/>
  <c r="C7" i="10" l="1"/>
  <c r="F15" i="1"/>
  <c r="F51" i="1"/>
  <c r="F88" i="1"/>
  <c r="C6" i="10" l="1"/>
  <c r="F14" i="1"/>
  <c r="F87" i="1"/>
  <c r="F50" i="1"/>
  <c r="F13" i="1" l="1"/>
  <c r="F86" i="1"/>
  <c r="F49" i="1" l="1"/>
  <c r="F12" i="1" s="1"/>
  <c r="F85" i="1" l="1"/>
  <c r="F48" i="1"/>
  <c r="F11" i="1" l="1"/>
  <c r="F84" i="1"/>
  <c r="F47" i="1"/>
  <c r="F10" i="1" l="1"/>
  <c r="F83" i="1"/>
  <c r="F46" i="1"/>
  <c r="F9" i="1" l="1"/>
  <c r="F45" i="1"/>
  <c r="F82" i="1" l="1"/>
  <c r="F8" i="1" s="1"/>
  <c r="F81" i="1" l="1"/>
  <c r="F44" i="1"/>
  <c r="F7" i="1" l="1"/>
  <c r="F80" i="1"/>
  <c r="F43" i="1"/>
  <c r="C43" i="1"/>
  <c r="E43" i="1" s="1"/>
  <c r="C44" i="1"/>
  <c r="E44" i="1" s="1"/>
  <c r="C45" i="1"/>
  <c r="E45" i="1" s="1"/>
  <c r="C46" i="1"/>
  <c r="E46" i="1" s="1"/>
  <c r="C47" i="1"/>
  <c r="E47" i="1" s="1"/>
  <c r="C48" i="1"/>
  <c r="E48" i="1" s="1"/>
  <c r="C49" i="1"/>
  <c r="E49" i="1" s="1"/>
  <c r="C50" i="1"/>
  <c r="E50" i="1" s="1"/>
  <c r="C51" i="1"/>
  <c r="E51" i="1" s="1"/>
  <c r="C52" i="1"/>
  <c r="E52" i="1" s="1"/>
  <c r="F89" i="9"/>
  <c r="C89" i="9"/>
  <c r="E89" i="9" s="1"/>
  <c r="F88" i="9"/>
  <c r="C88" i="9"/>
  <c r="E88" i="9" s="1"/>
  <c r="F87" i="9"/>
  <c r="C87" i="9"/>
  <c r="E87" i="9" s="1"/>
  <c r="F86" i="9"/>
  <c r="C86" i="9"/>
  <c r="E86" i="9" s="1"/>
  <c r="F85" i="9"/>
  <c r="C85" i="9"/>
  <c r="E85" i="9" s="1"/>
  <c r="F84" i="9"/>
  <c r="C84" i="9"/>
  <c r="E84" i="9" s="1"/>
  <c r="F83" i="9"/>
  <c r="C83" i="9"/>
  <c r="E83" i="9" s="1"/>
  <c r="F82" i="9"/>
  <c r="C82" i="9"/>
  <c r="E82" i="9" s="1"/>
  <c r="F81" i="9"/>
  <c r="C81" i="9"/>
  <c r="E81" i="9" s="1"/>
  <c r="F80" i="9"/>
  <c r="C80" i="9"/>
  <c r="E80" i="9" s="1"/>
  <c r="F79" i="9"/>
  <c r="C79" i="9"/>
  <c r="E79" i="9" s="1"/>
  <c r="F78" i="9"/>
  <c r="E78" i="9"/>
  <c r="F52" i="9"/>
  <c r="C52" i="9"/>
  <c r="E52" i="9" s="1"/>
  <c r="F51" i="9"/>
  <c r="C51" i="9"/>
  <c r="E51" i="9" s="1"/>
  <c r="F50" i="9"/>
  <c r="C50" i="9"/>
  <c r="E50" i="9" s="1"/>
  <c r="F49" i="9"/>
  <c r="F12" i="9" s="1"/>
  <c r="C49" i="9"/>
  <c r="E49" i="9" s="1"/>
  <c r="F48" i="9"/>
  <c r="C48" i="9"/>
  <c r="E48" i="9" s="1"/>
  <c r="F47" i="9"/>
  <c r="F10" i="9" s="1"/>
  <c r="C47" i="9"/>
  <c r="E47" i="9" s="1"/>
  <c r="F46" i="9"/>
  <c r="C46" i="9"/>
  <c r="E46" i="9" s="1"/>
  <c r="F45" i="9"/>
  <c r="C45" i="9"/>
  <c r="E45" i="9" s="1"/>
  <c r="F44" i="9"/>
  <c r="C44" i="9"/>
  <c r="E44" i="9" s="1"/>
  <c r="E7" i="9" s="1"/>
  <c r="F43" i="9"/>
  <c r="C43" i="9"/>
  <c r="E43" i="9" s="1"/>
  <c r="F42" i="9"/>
  <c r="C42" i="9"/>
  <c r="E42" i="9" s="1"/>
  <c r="E5" i="9" s="1"/>
  <c r="F41" i="9"/>
  <c r="E41" i="9"/>
  <c r="E4" i="9" s="1"/>
  <c r="F6" i="1" l="1"/>
  <c r="E11" i="9"/>
  <c r="E13" i="9"/>
  <c r="F14" i="9"/>
  <c r="F9" i="9"/>
  <c r="F4" i="9"/>
  <c r="F6" i="9"/>
  <c r="E14" i="9"/>
  <c r="F15" i="9"/>
  <c r="F11" i="9"/>
  <c r="E6" i="9"/>
  <c r="E10" i="9"/>
  <c r="F7" i="9"/>
  <c r="E12" i="9"/>
  <c r="F5" i="9"/>
  <c r="F8" i="9"/>
  <c r="F13" i="9"/>
  <c r="E15" i="9"/>
  <c r="E8" i="9"/>
  <c r="E9" i="9"/>
  <c r="E4" i="8" l="1"/>
  <c r="F4" i="8"/>
  <c r="E5" i="8"/>
  <c r="F5" i="8"/>
  <c r="E6" i="8"/>
  <c r="F6" i="8"/>
  <c r="E7" i="8"/>
  <c r="F7" i="8"/>
  <c r="E8" i="8"/>
  <c r="F8" i="8"/>
  <c r="E9" i="8"/>
  <c r="F9" i="8"/>
  <c r="E10" i="8"/>
  <c r="F10" i="8"/>
  <c r="E11" i="8"/>
  <c r="F11" i="8"/>
  <c r="E12" i="8"/>
  <c r="F12" i="8"/>
  <c r="E13" i="8"/>
  <c r="F13" i="8"/>
  <c r="E14" i="8"/>
  <c r="F14" i="8"/>
  <c r="C15" i="8"/>
  <c r="E15" i="8" s="1"/>
  <c r="F15" i="8"/>
  <c r="E4" i="7"/>
  <c r="F4" i="7"/>
  <c r="C5" i="7"/>
  <c r="E5" i="7" s="1"/>
  <c r="F5" i="7"/>
  <c r="C6" i="7"/>
  <c r="E6" i="7" s="1"/>
  <c r="F6" i="7"/>
  <c r="C7" i="7"/>
  <c r="E7" i="7" s="1"/>
  <c r="F7" i="7"/>
  <c r="C8" i="7"/>
  <c r="E8" i="7" s="1"/>
  <c r="F8" i="7"/>
  <c r="C9" i="7"/>
  <c r="E9" i="7" s="1"/>
  <c r="F9" i="7"/>
  <c r="C10" i="7"/>
  <c r="E10" i="7" s="1"/>
  <c r="F10" i="7"/>
  <c r="C11" i="7"/>
  <c r="E11" i="7" s="1"/>
  <c r="F11" i="7"/>
  <c r="C12" i="7"/>
  <c r="E12" i="7" s="1"/>
  <c r="F12" i="7"/>
  <c r="C13" i="7"/>
  <c r="E13" i="7" s="1"/>
  <c r="F13" i="7"/>
  <c r="C14" i="7"/>
  <c r="E14" i="7" s="1"/>
  <c r="F14" i="7"/>
  <c r="C15" i="7"/>
  <c r="E15" i="7" s="1"/>
  <c r="F15" i="7"/>
  <c r="E4" i="6"/>
  <c r="F4" i="6"/>
  <c r="C5" i="6"/>
  <c r="E5" i="6" s="1"/>
  <c r="F5" i="6"/>
  <c r="C6" i="6"/>
  <c r="E6" i="6" s="1"/>
  <c r="F6" i="6"/>
  <c r="C7" i="6"/>
  <c r="E7" i="6" s="1"/>
  <c r="F7" i="6"/>
  <c r="C8" i="6"/>
  <c r="E8" i="6" s="1"/>
  <c r="F8" i="6"/>
  <c r="C9" i="6"/>
  <c r="E9" i="6" s="1"/>
  <c r="F9" i="6"/>
  <c r="C10" i="6"/>
  <c r="E10" i="6" s="1"/>
  <c r="F10" i="6"/>
  <c r="C11" i="6"/>
  <c r="E11" i="6" s="1"/>
  <c r="F11" i="6"/>
  <c r="C12" i="6"/>
  <c r="E12" i="6" s="1"/>
  <c r="F12" i="6"/>
  <c r="C13" i="6"/>
  <c r="E13" i="6" s="1"/>
  <c r="F13" i="6"/>
  <c r="C14" i="6"/>
  <c r="E14" i="6" s="1"/>
  <c r="F14" i="6"/>
  <c r="C15" i="6"/>
  <c r="E15" i="6" s="1"/>
  <c r="F15" i="6"/>
  <c r="E41" i="5"/>
  <c r="E79" i="5"/>
  <c r="F41" i="5"/>
  <c r="F79" i="5"/>
  <c r="C42" i="5"/>
  <c r="E42" i="5" s="1"/>
  <c r="C80" i="5"/>
  <c r="E80" i="5" s="1"/>
  <c r="F42" i="5"/>
  <c r="F80" i="5"/>
  <c r="C43" i="5"/>
  <c r="E43" i="5" s="1"/>
  <c r="C81" i="5"/>
  <c r="E81" i="5" s="1"/>
  <c r="F43" i="5"/>
  <c r="F81" i="5"/>
  <c r="C44" i="5"/>
  <c r="E44" i="5" s="1"/>
  <c r="C82" i="5"/>
  <c r="E82" i="5" s="1"/>
  <c r="F44" i="5"/>
  <c r="F82" i="5"/>
  <c r="C45" i="5"/>
  <c r="E45" i="5" s="1"/>
  <c r="C83" i="5"/>
  <c r="E83" i="5" s="1"/>
  <c r="F45" i="5"/>
  <c r="F83" i="5"/>
  <c r="C46" i="5"/>
  <c r="E46" i="5" s="1"/>
  <c r="C84" i="5"/>
  <c r="E84" i="5" s="1"/>
  <c r="F46" i="5"/>
  <c r="F84" i="5"/>
  <c r="C47" i="5"/>
  <c r="E47" i="5" s="1"/>
  <c r="C85" i="5"/>
  <c r="E85" i="5" s="1"/>
  <c r="F47" i="5"/>
  <c r="F85" i="5"/>
  <c r="C48" i="5"/>
  <c r="E48" i="5" s="1"/>
  <c r="C86" i="5"/>
  <c r="E86" i="5" s="1"/>
  <c r="F48" i="5"/>
  <c r="F86" i="5"/>
  <c r="C49" i="5"/>
  <c r="E49" i="5" s="1"/>
  <c r="C87" i="5"/>
  <c r="E87" i="5" s="1"/>
  <c r="F49" i="5"/>
  <c r="F87" i="5"/>
  <c r="C50" i="5"/>
  <c r="E50" i="5" s="1"/>
  <c r="C88" i="5"/>
  <c r="E88" i="5" s="1"/>
  <c r="F50" i="5"/>
  <c r="F88" i="5"/>
  <c r="C51" i="5"/>
  <c r="E51" i="5" s="1"/>
  <c r="C89" i="5"/>
  <c r="E89" i="5" s="1"/>
  <c r="F51" i="5"/>
  <c r="F89" i="5"/>
  <c r="C52" i="5"/>
  <c r="E52" i="5" s="1"/>
  <c r="C90" i="5"/>
  <c r="E90" i="5" s="1"/>
  <c r="F52" i="5"/>
  <c r="F90" i="5"/>
  <c r="E41" i="4"/>
  <c r="E79" i="4"/>
  <c r="E117" i="4"/>
  <c r="F41" i="4"/>
  <c r="F79" i="4"/>
  <c r="F117" i="4"/>
  <c r="C42" i="4"/>
  <c r="E42" i="4" s="1"/>
  <c r="C80" i="4"/>
  <c r="E80" i="4" s="1"/>
  <c r="C118" i="4"/>
  <c r="E118" i="4" s="1"/>
  <c r="F42" i="4"/>
  <c r="F80" i="4"/>
  <c r="F118" i="4"/>
  <c r="C43" i="4"/>
  <c r="E43" i="4" s="1"/>
  <c r="E81" i="4"/>
  <c r="C119" i="4"/>
  <c r="E119" i="4" s="1"/>
  <c r="F43" i="4"/>
  <c r="F81" i="4"/>
  <c r="F119" i="4"/>
  <c r="C44" i="4"/>
  <c r="E44" i="4" s="1"/>
  <c r="C82" i="4"/>
  <c r="E82" i="4" s="1"/>
  <c r="C120" i="4"/>
  <c r="E120" i="4" s="1"/>
  <c r="F44" i="4"/>
  <c r="F82" i="4"/>
  <c r="F120" i="4"/>
  <c r="C45" i="4"/>
  <c r="E45" i="4" s="1"/>
  <c r="C83" i="4"/>
  <c r="E83" i="4" s="1"/>
  <c r="C121" i="4"/>
  <c r="E121" i="4" s="1"/>
  <c r="F45" i="4"/>
  <c r="F83" i="4"/>
  <c r="F121" i="4"/>
  <c r="C46" i="4"/>
  <c r="E46" i="4" s="1"/>
  <c r="C84" i="4"/>
  <c r="E84" i="4" s="1"/>
  <c r="C122" i="4"/>
  <c r="E122" i="4" s="1"/>
  <c r="F46" i="4"/>
  <c r="F84" i="4"/>
  <c r="F122" i="4"/>
  <c r="C47" i="4"/>
  <c r="E47" i="4" s="1"/>
  <c r="C85" i="4"/>
  <c r="E85" i="4" s="1"/>
  <c r="C123" i="4"/>
  <c r="E123" i="4" s="1"/>
  <c r="F47" i="4"/>
  <c r="F85" i="4"/>
  <c r="F123" i="4"/>
  <c r="C48" i="4"/>
  <c r="E48" i="4" s="1"/>
  <c r="C86" i="4"/>
  <c r="E86" i="4" s="1"/>
  <c r="C124" i="4"/>
  <c r="E124" i="4" s="1"/>
  <c r="F48" i="4"/>
  <c r="F86" i="4"/>
  <c r="F124" i="4"/>
  <c r="C49" i="4"/>
  <c r="E49" i="4" s="1"/>
  <c r="C87" i="4"/>
  <c r="E87" i="4" s="1"/>
  <c r="C125" i="4"/>
  <c r="E125" i="4" s="1"/>
  <c r="F49" i="4"/>
  <c r="F87" i="4"/>
  <c r="F125" i="4"/>
  <c r="C50" i="4"/>
  <c r="E50" i="4" s="1"/>
  <c r="C88" i="4"/>
  <c r="E88" i="4" s="1"/>
  <c r="C126" i="4"/>
  <c r="E126" i="4" s="1"/>
  <c r="F50" i="4"/>
  <c r="F88" i="4"/>
  <c r="F126" i="4"/>
  <c r="C51" i="4"/>
  <c r="E51" i="4" s="1"/>
  <c r="C89" i="4"/>
  <c r="E89" i="4" s="1"/>
  <c r="C127" i="4"/>
  <c r="E127" i="4" s="1"/>
  <c r="F51" i="4"/>
  <c r="F89" i="4"/>
  <c r="F127" i="4"/>
  <c r="C52" i="4"/>
  <c r="E52" i="4" s="1"/>
  <c r="C90" i="4"/>
  <c r="E90" i="4" s="1"/>
  <c r="C128" i="4"/>
  <c r="E128" i="4" s="1"/>
  <c r="F52" i="4"/>
  <c r="F90" i="4"/>
  <c r="F128" i="4"/>
  <c r="E41" i="3"/>
  <c r="E81" i="3"/>
  <c r="F41" i="3"/>
  <c r="F81" i="3"/>
  <c r="F120" i="3"/>
  <c r="C42" i="3"/>
  <c r="E42" i="3" s="1"/>
  <c r="C82" i="3"/>
  <c r="E82" i="3" s="1"/>
  <c r="F42" i="3"/>
  <c r="F82" i="3"/>
  <c r="F121" i="3"/>
  <c r="C43" i="3"/>
  <c r="E43" i="3" s="1"/>
  <c r="C83" i="3"/>
  <c r="E83" i="3" s="1"/>
  <c r="F43" i="3"/>
  <c r="F83" i="3"/>
  <c r="F122" i="3"/>
  <c r="C44" i="3"/>
  <c r="E44" i="3" s="1"/>
  <c r="C84" i="3"/>
  <c r="E84" i="3" s="1"/>
  <c r="F44" i="3"/>
  <c r="F84" i="3"/>
  <c r="F123" i="3"/>
  <c r="C45" i="3"/>
  <c r="E45" i="3" s="1"/>
  <c r="C85" i="3"/>
  <c r="E85" i="3" s="1"/>
  <c r="F45" i="3"/>
  <c r="F85" i="3"/>
  <c r="F124" i="3"/>
  <c r="C46" i="3"/>
  <c r="E46" i="3" s="1"/>
  <c r="C86" i="3"/>
  <c r="E86" i="3" s="1"/>
  <c r="F46" i="3"/>
  <c r="F86" i="3"/>
  <c r="F125" i="3"/>
  <c r="C47" i="3"/>
  <c r="E47" i="3" s="1"/>
  <c r="C87" i="3"/>
  <c r="E87" i="3" s="1"/>
  <c r="F47" i="3"/>
  <c r="F87" i="3"/>
  <c r="F126" i="3"/>
  <c r="C48" i="3"/>
  <c r="E48" i="3" s="1"/>
  <c r="C88" i="3"/>
  <c r="E88" i="3" s="1"/>
  <c r="F48" i="3"/>
  <c r="F88" i="3"/>
  <c r="F127" i="3"/>
  <c r="C49" i="3"/>
  <c r="E49" i="3" s="1"/>
  <c r="C89" i="3"/>
  <c r="E89" i="3" s="1"/>
  <c r="F49" i="3"/>
  <c r="F89" i="3"/>
  <c r="F128" i="3"/>
  <c r="C50" i="3"/>
  <c r="E50" i="3" s="1"/>
  <c r="C90" i="3"/>
  <c r="E90" i="3" s="1"/>
  <c r="C129" i="3"/>
  <c r="E129" i="3" s="1"/>
  <c r="F50" i="3"/>
  <c r="F90" i="3"/>
  <c r="F129" i="3"/>
  <c r="C51" i="3"/>
  <c r="E51" i="3" s="1"/>
  <c r="C91" i="3"/>
  <c r="E91" i="3" s="1"/>
  <c r="C130" i="3"/>
  <c r="E130" i="3" s="1"/>
  <c r="F51" i="3"/>
  <c r="F91" i="3"/>
  <c r="F130" i="3"/>
  <c r="C52" i="3"/>
  <c r="E52" i="3" s="1"/>
  <c r="C92" i="3"/>
  <c r="E92" i="3" s="1"/>
  <c r="C131" i="3"/>
  <c r="E131" i="3" s="1"/>
  <c r="F52" i="3"/>
  <c r="F92" i="3"/>
  <c r="F131" i="3"/>
  <c r="E120" i="3"/>
  <c r="C121" i="3"/>
  <c r="E121" i="3" s="1"/>
  <c r="C122" i="3"/>
  <c r="E122" i="3" s="1"/>
  <c r="C123" i="3"/>
  <c r="E123" i="3" s="1"/>
  <c r="C124" i="3"/>
  <c r="E124" i="3" s="1"/>
  <c r="C125" i="3"/>
  <c r="E125" i="3" s="1"/>
  <c r="C126" i="3"/>
  <c r="E126" i="3" s="1"/>
  <c r="C127" i="3"/>
  <c r="E127" i="3" s="1"/>
  <c r="C128" i="3"/>
  <c r="E128" i="3" s="1"/>
  <c r="E41" i="2"/>
  <c r="E78" i="2"/>
  <c r="F41" i="2"/>
  <c r="F78" i="2"/>
  <c r="C42" i="2"/>
  <c r="E42" i="2" s="1"/>
  <c r="C79" i="2"/>
  <c r="E79" i="2" s="1"/>
  <c r="F42" i="2"/>
  <c r="F79" i="2"/>
  <c r="C43" i="2"/>
  <c r="E43" i="2" s="1"/>
  <c r="C80" i="2"/>
  <c r="E80" i="2" s="1"/>
  <c r="F43" i="2"/>
  <c r="F80" i="2"/>
  <c r="C44" i="2"/>
  <c r="E44" i="2" s="1"/>
  <c r="C81" i="2"/>
  <c r="E81" i="2" s="1"/>
  <c r="F44" i="2"/>
  <c r="F81" i="2"/>
  <c r="C45" i="2"/>
  <c r="E45" i="2" s="1"/>
  <c r="C82" i="2"/>
  <c r="E82" i="2" s="1"/>
  <c r="F45" i="2"/>
  <c r="F82" i="2"/>
  <c r="C46" i="2"/>
  <c r="E46" i="2" s="1"/>
  <c r="C83" i="2"/>
  <c r="E83" i="2" s="1"/>
  <c r="F46" i="2"/>
  <c r="F83" i="2"/>
  <c r="C47" i="2"/>
  <c r="E47" i="2" s="1"/>
  <c r="C84" i="2"/>
  <c r="E84" i="2" s="1"/>
  <c r="F47" i="2"/>
  <c r="F84" i="2"/>
  <c r="C48" i="2"/>
  <c r="E48" i="2" s="1"/>
  <c r="C85" i="2"/>
  <c r="E85" i="2" s="1"/>
  <c r="F48" i="2"/>
  <c r="F85" i="2"/>
  <c r="C49" i="2"/>
  <c r="E49" i="2" s="1"/>
  <c r="C86" i="2"/>
  <c r="E86" i="2" s="1"/>
  <c r="F49" i="2"/>
  <c r="F86" i="2"/>
  <c r="C50" i="2"/>
  <c r="E50" i="2" s="1"/>
  <c r="C87" i="2"/>
  <c r="E87" i="2" s="1"/>
  <c r="F50" i="2"/>
  <c r="F87" i="2"/>
  <c r="C51" i="2"/>
  <c r="E51" i="2" s="1"/>
  <c r="C88" i="2"/>
  <c r="E88" i="2" s="1"/>
  <c r="F51" i="2"/>
  <c r="F88" i="2"/>
  <c r="C52" i="2"/>
  <c r="E52" i="2" s="1"/>
  <c r="C89" i="2"/>
  <c r="E89" i="2" s="1"/>
  <c r="F52" i="2"/>
  <c r="F89" i="2"/>
  <c r="E41" i="1"/>
  <c r="E78" i="1"/>
  <c r="F41" i="1"/>
  <c r="F78" i="1"/>
  <c r="C42" i="1"/>
  <c r="E42" i="1" s="1"/>
  <c r="C79" i="1"/>
  <c r="E79" i="1" s="1"/>
  <c r="F42" i="1"/>
  <c r="F79" i="1"/>
  <c r="C80" i="1"/>
  <c r="E80" i="1" s="1"/>
  <c r="E6" i="1" s="1"/>
  <c r="C81" i="1"/>
  <c r="E81" i="1" s="1"/>
  <c r="E7" i="1" s="1"/>
  <c r="C82" i="1"/>
  <c r="E82" i="1" s="1"/>
  <c r="E8" i="1" s="1"/>
  <c r="C83" i="1"/>
  <c r="E83" i="1" s="1"/>
  <c r="E9" i="1" s="1"/>
  <c r="C84" i="1"/>
  <c r="E84" i="1" s="1"/>
  <c r="E10" i="1" s="1"/>
  <c r="C85" i="1"/>
  <c r="E85" i="1" s="1"/>
  <c r="E11" i="1" s="1"/>
  <c r="C86" i="1"/>
  <c r="E86" i="1" s="1"/>
  <c r="E12" i="1" s="1"/>
  <c r="C87" i="1"/>
  <c r="E87" i="1" s="1"/>
  <c r="E13" i="1" s="1"/>
  <c r="C88" i="1"/>
  <c r="E88" i="1" s="1"/>
  <c r="E14" i="1" s="1"/>
  <c r="C89" i="1"/>
  <c r="E89" i="1" s="1"/>
  <c r="E15" i="1" s="1"/>
  <c r="E4" i="2" l="1"/>
  <c r="F15" i="5"/>
  <c r="F14" i="5"/>
  <c r="F5" i="2"/>
  <c r="E10" i="5"/>
  <c r="E9" i="5"/>
  <c r="F13" i="2"/>
  <c r="F6" i="5"/>
  <c r="E4" i="3"/>
  <c r="F11" i="2"/>
  <c r="F9" i="2"/>
  <c r="F7" i="2"/>
  <c r="F8" i="3"/>
  <c r="F11" i="5"/>
  <c r="E6" i="3"/>
  <c r="E4" i="4"/>
  <c r="F15" i="2"/>
  <c r="E12" i="4"/>
  <c r="F11" i="4"/>
  <c r="F4" i="4"/>
  <c r="F7" i="5"/>
  <c r="F6" i="2"/>
  <c r="F15" i="3"/>
  <c r="F14" i="3"/>
  <c r="E9" i="3"/>
  <c r="F7" i="4"/>
  <c r="E5" i="4"/>
  <c r="F13" i="5"/>
  <c r="F12" i="5"/>
  <c r="F14" i="2"/>
  <c r="F10" i="2"/>
  <c r="E12" i="3"/>
  <c r="E10" i="3"/>
  <c r="F9" i="3"/>
  <c r="E5" i="3"/>
  <c r="E14" i="5"/>
  <c r="F9" i="5"/>
  <c r="F8" i="5"/>
  <c r="E6" i="5"/>
  <c r="F5" i="1"/>
  <c r="F12" i="2"/>
  <c r="F8" i="2"/>
  <c r="F4" i="2"/>
  <c r="F12" i="3"/>
  <c r="E8" i="3"/>
  <c r="F5" i="3"/>
  <c r="F15" i="4"/>
  <c r="F10" i="4"/>
  <c r="F8" i="4"/>
  <c r="F10" i="5"/>
  <c r="F5" i="5"/>
  <c r="F4" i="5"/>
  <c r="E14" i="4"/>
  <c r="E8" i="4"/>
  <c r="E15" i="5"/>
  <c r="E5" i="5"/>
  <c r="E10" i="4"/>
  <c r="E11" i="5"/>
  <c r="E13" i="5"/>
  <c r="E7" i="5"/>
  <c r="E15" i="2"/>
  <c r="E13" i="2"/>
  <c r="E11" i="2"/>
  <c r="E9" i="2"/>
  <c r="E7" i="2"/>
  <c r="E5" i="2"/>
  <c r="E14" i="3"/>
  <c r="F13" i="3"/>
  <c r="E13" i="3"/>
  <c r="E11" i="3"/>
  <c r="F10" i="3"/>
  <c r="E7" i="3"/>
  <c r="F6" i="3"/>
  <c r="E15" i="4"/>
  <c r="F9" i="4"/>
  <c r="E9" i="4"/>
  <c r="E7" i="4"/>
  <c r="F5" i="4"/>
  <c r="E4" i="5"/>
  <c r="F14" i="4"/>
  <c r="F12" i="4"/>
  <c r="F6" i="4"/>
  <c r="E6" i="4"/>
  <c r="E12" i="5"/>
  <c r="E8" i="5"/>
  <c r="F4" i="1"/>
  <c r="E4" i="1"/>
  <c r="E14" i="2"/>
  <c r="E12" i="2"/>
  <c r="E10" i="2"/>
  <c r="E8" i="2"/>
  <c r="E6" i="2"/>
  <c r="E15" i="3"/>
  <c r="F11" i="3"/>
  <c r="F7" i="3"/>
  <c r="F4" i="3"/>
  <c r="F13" i="4"/>
  <c r="E13" i="4"/>
  <c r="E11" i="4"/>
  <c r="E5" i="1"/>
</calcChain>
</file>

<file path=xl/sharedStrings.xml><?xml version="1.0" encoding="utf-8"?>
<sst xmlns="http://schemas.openxmlformats.org/spreadsheetml/2006/main" count="390" uniqueCount="55">
  <si>
    <t>Before
(Odo Km)</t>
  </si>
  <si>
    <t>After
(Odo Km)</t>
  </si>
  <si>
    <t>Running distance
(Km/Month)</t>
  </si>
  <si>
    <t>travel distance
(Km/Year)</t>
  </si>
  <si>
    <t>Target</t>
    <phoneticPr fontId="2"/>
  </si>
  <si>
    <t>Target
(accumulated)</t>
    <phoneticPr fontId="2"/>
  </si>
  <si>
    <t>Change tires</t>
  </si>
  <si>
    <t>MTS950</t>
    <phoneticPr fontId="2"/>
  </si>
  <si>
    <t>Chage oil</t>
  </si>
  <si>
    <t>MD36</t>
    <phoneticPr fontId="2"/>
  </si>
  <si>
    <t>MD-36</t>
    <phoneticPr fontId="2"/>
  </si>
  <si>
    <t>VFR</t>
  </si>
  <si>
    <t>MD-22</t>
  </si>
  <si>
    <t>フロントタイア</t>
    <phoneticPr fontId="2"/>
  </si>
  <si>
    <t>40,212Km</t>
    <phoneticPr fontId="2"/>
  </si>
  <si>
    <t>購入</t>
    <rPh sb="0" eb="2">
      <t>コウニュウ</t>
    </rPh>
    <phoneticPr fontId="2"/>
  </si>
  <si>
    <t>31,299Km</t>
    <phoneticPr fontId="2"/>
  </si>
  <si>
    <t>Front Tire</t>
    <phoneticPr fontId="2"/>
  </si>
  <si>
    <t>33,636Km</t>
    <phoneticPr fontId="2"/>
  </si>
  <si>
    <t>Reat Tire</t>
    <phoneticPr fontId="2"/>
  </si>
  <si>
    <t>39,573Km</t>
    <phoneticPr fontId="2"/>
  </si>
  <si>
    <t>リアタイア</t>
    <phoneticPr fontId="2"/>
  </si>
  <si>
    <t>20,392Km</t>
  </si>
  <si>
    <t>36,373Km</t>
  </si>
  <si>
    <t>ハンドル</t>
  </si>
  <si>
    <t>イグニッションコイル、ハイテンションケーブル、プラグキャップ</t>
  </si>
  <si>
    <t>12,492Km</t>
  </si>
  <si>
    <t>17,187Km</t>
  </si>
  <si>
    <t>SEROW</t>
  </si>
  <si>
    <t>26,050Km</t>
  </si>
  <si>
    <t>27,065Km</t>
  </si>
  <si>
    <t>←フロントブレーキO.H.</t>
  </si>
  <si>
    <t>27,358Km</t>
  </si>
  <si>
    <t>ドナドナ</t>
  </si>
  <si>
    <t>納車</t>
  </si>
  <si>
    <t>SBB</t>
  </si>
  <si>
    <t>ベアリング</t>
  </si>
  <si>
    <t>ぱんく修理</t>
  </si>
  <si>
    <t>タイヤ交換(25,843Km)</t>
  </si>
  <si>
    <t>Rear Disc Pad</t>
  </si>
  <si>
    <t>2010/09/12 オイルフィルター</t>
  </si>
  <si>
    <t>単位 ： Km</t>
    <rPh sb="0" eb="2">
      <t>タンイ</t>
    </rPh>
    <phoneticPr fontId="2"/>
  </si>
  <si>
    <t>年</t>
    <rPh sb="0" eb="1">
      <t>ネン</t>
    </rPh>
    <phoneticPr fontId="2"/>
  </si>
  <si>
    <t>累計</t>
    <rPh sb="0" eb="2">
      <t>ルイケイ</t>
    </rPh>
    <phoneticPr fontId="2"/>
  </si>
  <si>
    <t>総走行距離</t>
    <rPh sb="0" eb="1">
      <t>ソウ</t>
    </rPh>
    <rPh sb="1" eb="3">
      <t>ソウコウ</t>
    </rPh>
    <rPh sb="3" eb="5">
      <t>キョリ</t>
    </rPh>
    <phoneticPr fontId="2"/>
  </si>
  <si>
    <t>SBB</t>
    <phoneticPr fontId="2"/>
  </si>
  <si>
    <t>VFR</t>
    <phoneticPr fontId="2"/>
  </si>
  <si>
    <t>MTS</t>
    <phoneticPr fontId="2"/>
  </si>
  <si>
    <t>SEROW</t>
    <phoneticPr fontId="2"/>
  </si>
  <si>
    <t>MD22</t>
    <phoneticPr fontId="2"/>
  </si>
  <si>
    <t>JA07</t>
    <phoneticPr fontId="2"/>
  </si>
  <si>
    <t>目標</t>
    <rPh sb="0" eb="2">
      <t>モクヒョウ</t>
    </rPh>
    <phoneticPr fontId="2"/>
  </si>
  <si>
    <t>合計</t>
    <rPh sb="0" eb="2">
      <t>ゴウケイ</t>
    </rPh>
    <phoneticPr fontId="2"/>
  </si>
  <si>
    <t>※地球を</t>
    <rPh sb="1" eb="3">
      <t>チキュウ</t>
    </rPh>
    <phoneticPr fontId="2"/>
  </si>
  <si>
    <t>周走ったことになります。</t>
    <rPh sb="0" eb="1">
      <t>シュウ</t>
    </rPh>
    <rPh sb="1" eb="2">
      <t>ハシ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</si>
</sst>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yyyy/mm/dd"/>
    <numFmt numFmtId="178" formatCode="0.0"/>
  </numFmts>
  <fonts count="9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1"/>
      <color theme="4" tint="-0.49998474074526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7" fontId="0" fillId="0" borderId="1" xfId="0" applyNumberFormat="1" applyBorder="1">
      <alignment vertical="center"/>
    </xf>
    <xf numFmtId="38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56" fontId="0" fillId="0" borderId="1" xfId="0" applyNumberFormat="1" applyBorder="1">
      <alignment vertical="center"/>
    </xf>
    <xf numFmtId="38" fontId="1" fillId="0" borderId="1" xfId="0" applyNumberFormat="1" applyFont="1" applyBorder="1">
      <alignment vertical="center"/>
    </xf>
    <xf numFmtId="0" fontId="0" fillId="0" borderId="0" xfId="0" applyAlignment="1">
      <alignment vertical="center" wrapText="1"/>
    </xf>
    <xf numFmtId="177" fontId="0" fillId="0" borderId="1" xfId="0" applyNumberFormat="1" applyBorder="1">
      <alignment vertical="center"/>
    </xf>
    <xf numFmtId="0" fontId="4" fillId="0" borderId="3" xfId="0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38" fontId="4" fillId="0" borderId="2" xfId="1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9" xfId="1" applyFont="1" applyBorder="1">
      <alignment vertical="center"/>
    </xf>
    <xf numFmtId="178" fontId="8" fillId="0" borderId="0" xfId="0" applyNumberFormat="1" applyFont="1" applyAlignment="1">
      <alignment horizontal="center" vertical="center"/>
    </xf>
    <xf numFmtId="38" fontId="0" fillId="0" borderId="1" xfId="0" applyNumberFormat="1" applyBorder="1" applyAlignment="1">
      <alignment horizontal="right" vertical="center"/>
    </xf>
    <xf numFmtId="38" fontId="0" fillId="0" borderId="0" xfId="1" applyFont="1">
      <alignment vertical="center"/>
    </xf>
    <xf numFmtId="0" fontId="0" fillId="0" borderId="24" xfId="0" applyBorder="1" applyAlignment="1">
      <alignment vertical="center" wrapText="1"/>
    </xf>
    <xf numFmtId="176" fontId="0" fillId="0" borderId="26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0" borderId="28" xfId="1" applyFont="1" applyBorder="1">
      <alignment vertical="center"/>
    </xf>
    <xf numFmtId="38" fontId="4" fillId="0" borderId="29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Total Running distance(2022)</a:t>
            </a:r>
          </a:p>
        </c:rich>
      </c:tx>
      <c:layout>
        <c:manualLayout>
          <c:xMode val="edge"/>
          <c:yMode val="edge"/>
          <c:x val="0.45971239839609251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05"/>
          <c:y val="0.30597664422381987"/>
          <c:w val="0.70657165890467977"/>
          <c:h val="0.45974818365095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'2022'!$E$3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'2022'!$B$4:$B$15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'2022'!$E$4:$E$15</c:f>
              <c:numCache>
                <c:formatCode>#,##0_);[Red]\(#,##0\)</c:formatCode>
                <c:ptCount val="12"/>
                <c:pt idx="0">
                  <c:v>80</c:v>
                </c:pt>
                <c:pt idx="1">
                  <c:v>0</c:v>
                </c:pt>
                <c:pt idx="2">
                  <c:v>437</c:v>
                </c:pt>
                <c:pt idx="3">
                  <c:v>1098</c:v>
                </c:pt>
                <c:pt idx="4">
                  <c:v>2018</c:v>
                </c:pt>
                <c:pt idx="5">
                  <c:v>2462</c:v>
                </c:pt>
                <c:pt idx="6">
                  <c:v>3832</c:v>
                </c:pt>
                <c:pt idx="7">
                  <c:v>232</c:v>
                </c:pt>
                <c:pt idx="8">
                  <c:v>1119</c:v>
                </c:pt>
                <c:pt idx="9">
                  <c:v>2384</c:v>
                </c:pt>
                <c:pt idx="10">
                  <c:v>866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4B-4271-AD29-BBD6EC5BE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617736"/>
        <c:axId val="315385512"/>
      </c:barChart>
      <c:lineChart>
        <c:grouping val="standard"/>
        <c:varyColors val="0"/>
        <c:ser>
          <c:idx val="0"/>
          <c:order val="1"/>
          <c:tx>
            <c:strRef>
              <c:f>'2022'!$F$3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'2022'!$B$4:$B$15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'2022'!$F$4:$F$15</c:f>
              <c:numCache>
                <c:formatCode>#,##0_);[Red]\(#,##0\)</c:formatCode>
                <c:ptCount val="12"/>
                <c:pt idx="0">
                  <c:v>80</c:v>
                </c:pt>
                <c:pt idx="1">
                  <c:v>80</c:v>
                </c:pt>
                <c:pt idx="2">
                  <c:v>517</c:v>
                </c:pt>
                <c:pt idx="3">
                  <c:v>1615</c:v>
                </c:pt>
                <c:pt idx="4">
                  <c:v>3633</c:v>
                </c:pt>
                <c:pt idx="5">
                  <c:v>6095</c:v>
                </c:pt>
                <c:pt idx="6">
                  <c:v>9927</c:v>
                </c:pt>
                <c:pt idx="7">
                  <c:v>10159</c:v>
                </c:pt>
                <c:pt idx="8">
                  <c:v>11278</c:v>
                </c:pt>
                <c:pt idx="9">
                  <c:v>13662</c:v>
                </c:pt>
                <c:pt idx="10">
                  <c:v>14528</c:v>
                </c:pt>
                <c:pt idx="11">
                  <c:v>14528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4B-4271-AD29-BBD6EC5BE19E}"/>
            </c:ext>
          </c:extLst>
        </c:ser>
        <c:ser>
          <c:idx val="1"/>
          <c:order val="2"/>
          <c:tx>
            <c:strRef>
              <c:f>'2022'!$H$3</c:f>
              <c:strCache>
                <c:ptCount val="1"/>
                <c:pt idx="0">
                  <c:v>Target
(accumulated)</c:v>
                </c:pt>
              </c:strCache>
            </c:strRef>
          </c:tx>
          <c:cat>
            <c:numRef>
              <c:f>'2022'!$B$4:$B$15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'2022'!$H$4:$H$15</c:f>
              <c:numCache>
                <c:formatCode>#,##0_ </c:formatCode>
                <c:ptCount val="12"/>
                <c:pt idx="0">
                  <c:v>30</c:v>
                </c:pt>
                <c:pt idx="1">
                  <c:v>60</c:v>
                </c:pt>
                <c:pt idx="2">
                  <c:v>460</c:v>
                </c:pt>
                <c:pt idx="3">
                  <c:v>1460</c:v>
                </c:pt>
                <c:pt idx="4">
                  <c:v>2460</c:v>
                </c:pt>
                <c:pt idx="5">
                  <c:v>2960</c:v>
                </c:pt>
                <c:pt idx="6">
                  <c:v>4960</c:v>
                </c:pt>
                <c:pt idx="7">
                  <c:v>5960</c:v>
                </c:pt>
                <c:pt idx="8">
                  <c:v>7460</c:v>
                </c:pt>
                <c:pt idx="9">
                  <c:v>8960</c:v>
                </c:pt>
                <c:pt idx="10">
                  <c:v>10460</c:v>
                </c:pt>
                <c:pt idx="11">
                  <c:v>10460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34B-4271-AD29-BBD6EC5BE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341080"/>
        <c:axId val="316341464"/>
      </c:lineChart>
      <c:dateAx>
        <c:axId val="31261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51502338281177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538551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15385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721199039918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2617736"/>
        <c:crossesAt val="0"/>
        <c:crossBetween val="between"/>
      </c:valAx>
      <c:dateAx>
        <c:axId val="3163410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316341464"/>
        <c:crossesAt val="0"/>
        <c:auto val="1"/>
        <c:lblOffset val="100"/>
        <c:baseTimeUnit val="months"/>
      </c:dateAx>
      <c:valAx>
        <c:axId val="3163414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6861395656045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634108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MD36 Running distance(2020)</a:t>
            </a:r>
          </a:p>
        </c:rich>
      </c:tx>
      <c:layout>
        <c:manualLayout>
          <c:xMode val="edge"/>
          <c:yMode val="edge"/>
          <c:x val="0.44585805214305957"/>
          <c:y val="0.224644834845992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11"/>
          <c:y val="0.30919725614008392"/>
          <c:w val="0.70657165890467999"/>
          <c:h val="0.45894328426338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'2020'!$B$78:$B$89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'2020'!$E$78:$E$89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DD-46CC-8917-F6EB0BEDD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894192"/>
        <c:axId val="42289144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'2020'!$B$78:$B$89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'2020'!$F$78:$F$89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DD-46CC-8917-F6EB0BEDD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889488"/>
        <c:axId val="422890664"/>
      </c:lineChart>
      <c:dateAx>
        <c:axId val="42289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891448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2891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8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894192"/>
        <c:crossesAt val="0"/>
        <c:crossBetween val="between"/>
      </c:valAx>
      <c:dateAx>
        <c:axId val="4228894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2890664"/>
        <c:crossesAt val="0"/>
        <c:auto val="1"/>
        <c:lblOffset val="100"/>
        <c:baseTimeUnit val="months"/>
      </c:dateAx>
      <c:valAx>
        <c:axId val="4228906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288948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89" r="0.75000000000000089" t="1" header="0.51180555555555562" footer="0.51180555555555562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MTS Running distance(2020)</a:t>
            </a:r>
          </a:p>
        </c:rich>
      </c:tx>
      <c:layout>
        <c:manualLayout>
          <c:xMode val="edge"/>
          <c:yMode val="edge"/>
          <c:x val="0.46223137044209822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25827765747606"/>
          <c:y val="0.30597664422381987"/>
          <c:w val="0.71664754708870393"/>
          <c:h val="0.462163896179644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'2020'!$B$41:$B$52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'2020'!$E$41:$E$52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570</c:v>
                </c:pt>
                <c:pt idx="2">
                  <c:v>179</c:v>
                </c:pt>
                <c:pt idx="3">
                  <c:v>606</c:v>
                </c:pt>
                <c:pt idx="4">
                  <c:v>341</c:v>
                </c:pt>
                <c:pt idx="5">
                  <c:v>349</c:v>
                </c:pt>
                <c:pt idx="6">
                  <c:v>477</c:v>
                </c:pt>
                <c:pt idx="7">
                  <c:v>1076</c:v>
                </c:pt>
                <c:pt idx="8">
                  <c:v>1047</c:v>
                </c:pt>
                <c:pt idx="9">
                  <c:v>1516</c:v>
                </c:pt>
                <c:pt idx="10">
                  <c:v>910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84-46E4-B6E0-AB3F36ACE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894584"/>
        <c:axId val="42289301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'2020'!$B$41:$B$52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'2020'!$F$41:$F$52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570</c:v>
                </c:pt>
                <c:pt idx="2">
                  <c:v>749</c:v>
                </c:pt>
                <c:pt idx="3">
                  <c:v>1355</c:v>
                </c:pt>
                <c:pt idx="4">
                  <c:v>1696</c:v>
                </c:pt>
                <c:pt idx="5">
                  <c:v>2045</c:v>
                </c:pt>
                <c:pt idx="6">
                  <c:v>2522</c:v>
                </c:pt>
                <c:pt idx="7">
                  <c:v>3598</c:v>
                </c:pt>
                <c:pt idx="8">
                  <c:v>4645</c:v>
                </c:pt>
                <c:pt idx="9">
                  <c:v>6161</c:v>
                </c:pt>
                <c:pt idx="10">
                  <c:v>7071</c:v>
                </c:pt>
                <c:pt idx="11">
                  <c:v>7071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84-46E4-B6E0-AB3F36ACE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894976"/>
        <c:axId val="422888704"/>
      </c:lineChart>
      <c:dateAx>
        <c:axId val="422894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024361568426015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89301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2893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894584"/>
        <c:crossesAt val="0"/>
        <c:crossBetween val="between"/>
      </c:valAx>
      <c:dateAx>
        <c:axId val="42289497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2888704"/>
        <c:crossesAt val="0"/>
        <c:auto val="1"/>
        <c:lblOffset val="100"/>
        <c:baseTimeUnit val="months"/>
      </c:dateAx>
      <c:valAx>
        <c:axId val="42288870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289497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JA07 Running distance(2020)</a:t>
            </a:r>
          </a:p>
        </c:rich>
      </c:tx>
      <c:layout>
        <c:manualLayout>
          <c:xMode val="edge"/>
          <c:yMode val="edge"/>
          <c:x val="0.44585805214305957"/>
          <c:y val="0.224644834845992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11"/>
          <c:y val="0.30919725614008392"/>
          <c:w val="0.70657165890467999"/>
          <c:h val="0.45894328426338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'2020'!$B$115:$B$126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'2020'!$E$115:$E$126</c:f>
              <c:numCache>
                <c:formatCode>#,##0_);[Red]\(#,##0\)</c:formatCode>
                <c:ptCount val="12"/>
                <c:pt idx="0">
                  <c:v>82</c:v>
                </c:pt>
                <c:pt idx="1">
                  <c:v>8</c:v>
                </c:pt>
                <c:pt idx="2">
                  <c:v>81</c:v>
                </c:pt>
                <c:pt idx="3">
                  <c:v>53</c:v>
                </c:pt>
                <c:pt idx="4">
                  <c:v>218</c:v>
                </c:pt>
                <c:pt idx="5">
                  <c:v>362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426</c:v>
                </c:pt>
                <c:pt idx="10">
                  <c:v>53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04-4725-BC0C-3956CE204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892624"/>
        <c:axId val="42289340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'2020'!$B$115:$B$126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'2020'!$F$115:$F$126</c:f>
              <c:numCache>
                <c:formatCode>#,##0_);[Red]\(#,##0\)</c:formatCode>
                <c:ptCount val="12"/>
                <c:pt idx="0">
                  <c:v>82</c:v>
                </c:pt>
                <c:pt idx="1">
                  <c:v>90</c:v>
                </c:pt>
                <c:pt idx="2">
                  <c:v>171</c:v>
                </c:pt>
                <c:pt idx="3">
                  <c:v>224</c:v>
                </c:pt>
                <c:pt idx="4">
                  <c:v>442</c:v>
                </c:pt>
                <c:pt idx="5">
                  <c:v>804</c:v>
                </c:pt>
                <c:pt idx="6">
                  <c:v>804</c:v>
                </c:pt>
                <c:pt idx="7">
                  <c:v>804</c:v>
                </c:pt>
                <c:pt idx="8">
                  <c:v>859</c:v>
                </c:pt>
                <c:pt idx="9">
                  <c:v>1285</c:v>
                </c:pt>
                <c:pt idx="10">
                  <c:v>1338</c:v>
                </c:pt>
                <c:pt idx="11">
                  <c:v>1338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04-4725-BC0C-3956CE204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893800"/>
        <c:axId val="423362536"/>
      </c:lineChart>
      <c:dateAx>
        <c:axId val="42289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893408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289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8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892624"/>
        <c:crossesAt val="0"/>
        <c:crossBetween val="between"/>
      </c:valAx>
      <c:dateAx>
        <c:axId val="42289380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3362536"/>
        <c:crossesAt val="0"/>
        <c:auto val="1"/>
        <c:lblOffset val="100"/>
        <c:baseTimeUnit val="months"/>
      </c:dateAx>
      <c:valAx>
        <c:axId val="42336253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289380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89" r="0.75000000000000089" t="1" header="0.51180555555555562" footer="0.51180555555555562"/>
    <c:pageSetup firstPageNumber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Total Running distance(2019)</a:t>
            </a:r>
          </a:p>
        </c:rich>
      </c:tx>
      <c:layout>
        <c:manualLayout>
          <c:xMode val="edge"/>
          <c:yMode val="edge"/>
          <c:x val="0.45971239839609251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05"/>
          <c:y val="0.30597664422381987"/>
          <c:w val="0.70657165890467977"/>
          <c:h val="0.45974818365095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'2019'!$E$3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'2019'!$B$4:$B$15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'2019'!$E$4:$E$15</c:f>
              <c:numCache>
                <c:formatCode>#,##0_);[Red]\(#,##0\)</c:formatCode>
                <c:ptCount val="12"/>
                <c:pt idx="0">
                  <c:v>80</c:v>
                </c:pt>
                <c:pt idx="1">
                  <c:v>0</c:v>
                </c:pt>
                <c:pt idx="2">
                  <c:v>127</c:v>
                </c:pt>
                <c:pt idx="3">
                  <c:v>265</c:v>
                </c:pt>
                <c:pt idx="4">
                  <c:v>2593</c:v>
                </c:pt>
                <c:pt idx="5">
                  <c:v>650</c:v>
                </c:pt>
                <c:pt idx="6">
                  <c:v>1251</c:v>
                </c:pt>
                <c:pt idx="7">
                  <c:v>854</c:v>
                </c:pt>
                <c:pt idx="8">
                  <c:v>1564</c:v>
                </c:pt>
                <c:pt idx="9">
                  <c:v>1043</c:v>
                </c:pt>
                <c:pt idx="10">
                  <c:v>1573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D5-41C9-A194-2FE605827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361360"/>
        <c:axId val="423365672"/>
      </c:barChart>
      <c:lineChart>
        <c:grouping val="standard"/>
        <c:varyColors val="0"/>
        <c:ser>
          <c:idx val="0"/>
          <c:order val="1"/>
          <c:tx>
            <c:strRef>
              <c:f>'2019'!$F$3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'2019'!$B$4:$B$15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'2019'!$F$4:$F$15</c:f>
              <c:numCache>
                <c:formatCode>#,##0_);[Red]\(#,##0\)</c:formatCode>
                <c:ptCount val="12"/>
                <c:pt idx="0">
                  <c:v>80</c:v>
                </c:pt>
                <c:pt idx="1">
                  <c:v>80</c:v>
                </c:pt>
                <c:pt idx="2">
                  <c:v>207</c:v>
                </c:pt>
                <c:pt idx="3">
                  <c:v>472</c:v>
                </c:pt>
                <c:pt idx="4">
                  <c:v>3065</c:v>
                </c:pt>
                <c:pt idx="5">
                  <c:v>3715</c:v>
                </c:pt>
                <c:pt idx="6">
                  <c:v>4966</c:v>
                </c:pt>
                <c:pt idx="7">
                  <c:v>5820</c:v>
                </c:pt>
                <c:pt idx="8">
                  <c:v>7384</c:v>
                </c:pt>
                <c:pt idx="9">
                  <c:v>8427</c:v>
                </c:pt>
                <c:pt idx="10">
                  <c:v>10000</c:v>
                </c:pt>
                <c:pt idx="11">
                  <c:v>10000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D5-41C9-A194-2FE60582735F}"/>
            </c:ext>
          </c:extLst>
        </c:ser>
        <c:ser>
          <c:idx val="1"/>
          <c:order val="2"/>
          <c:tx>
            <c:strRef>
              <c:f>'2019'!$H$3</c:f>
              <c:strCache>
                <c:ptCount val="1"/>
                <c:pt idx="0">
                  <c:v>Target
(accumulated)</c:v>
                </c:pt>
              </c:strCache>
            </c:strRef>
          </c:tx>
          <c:cat>
            <c:numRef>
              <c:f>'2019'!$B$4:$B$15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'2019'!$H$4:$H$15</c:f>
              <c:numCache>
                <c:formatCode>#,##0_ </c:formatCode>
                <c:ptCount val="12"/>
                <c:pt idx="0">
                  <c:v>30</c:v>
                </c:pt>
                <c:pt idx="1">
                  <c:v>60</c:v>
                </c:pt>
                <c:pt idx="2">
                  <c:v>460</c:v>
                </c:pt>
                <c:pt idx="3">
                  <c:v>1460</c:v>
                </c:pt>
                <c:pt idx="4">
                  <c:v>2460</c:v>
                </c:pt>
                <c:pt idx="5">
                  <c:v>2960</c:v>
                </c:pt>
                <c:pt idx="6">
                  <c:v>4960</c:v>
                </c:pt>
                <c:pt idx="7">
                  <c:v>5960</c:v>
                </c:pt>
                <c:pt idx="8">
                  <c:v>7460</c:v>
                </c:pt>
                <c:pt idx="9">
                  <c:v>8960</c:v>
                </c:pt>
                <c:pt idx="10">
                  <c:v>10460</c:v>
                </c:pt>
                <c:pt idx="11">
                  <c:v>10460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D5-41C9-A194-2FE605827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363320"/>
        <c:axId val="423358224"/>
      </c:lineChart>
      <c:dateAx>
        <c:axId val="42336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51502338281177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36567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3365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721199039918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361360"/>
        <c:crossesAt val="0"/>
        <c:crossBetween val="between"/>
      </c:valAx>
      <c:dateAx>
        <c:axId val="4233633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3358224"/>
        <c:crossesAt val="0"/>
        <c:auto val="1"/>
        <c:lblOffset val="100"/>
        <c:baseTimeUnit val="months"/>
      </c:dateAx>
      <c:valAx>
        <c:axId val="42335822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6861395656045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3633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MD36 Running distance(2019)</a:t>
            </a:r>
          </a:p>
        </c:rich>
      </c:tx>
      <c:layout>
        <c:manualLayout>
          <c:xMode val="edge"/>
          <c:yMode val="edge"/>
          <c:x val="0.44585805214305957"/>
          <c:y val="0.224644834845992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11"/>
          <c:y val="0.30919725614008392"/>
          <c:w val="0.70657165890467999"/>
          <c:h val="0.45894328426338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'2019'!$B$78:$B$89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'2019'!$E$78:$E$89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34-4232-8B24-A20F24598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358616"/>
        <c:axId val="42335940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'2019'!$B$78:$B$89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'2019'!$F$78:$F$89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34-4232-8B24-A20F24598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364888"/>
        <c:axId val="423365280"/>
      </c:lineChart>
      <c:dateAx>
        <c:axId val="423358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35940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3359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8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358616"/>
        <c:crossesAt val="0"/>
        <c:crossBetween val="between"/>
      </c:valAx>
      <c:dateAx>
        <c:axId val="4233648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3365280"/>
        <c:crossesAt val="0"/>
        <c:auto val="1"/>
        <c:lblOffset val="100"/>
        <c:baseTimeUnit val="months"/>
      </c:dateAx>
      <c:valAx>
        <c:axId val="42336528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36488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89" r="0.75000000000000089" t="1" header="0.51180555555555562" footer="0.51180555555555562"/>
    <c:pageSetup firstPageNumber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MTS Running distance(2019)</a:t>
            </a:r>
          </a:p>
        </c:rich>
      </c:tx>
      <c:layout>
        <c:manualLayout>
          <c:xMode val="edge"/>
          <c:yMode val="edge"/>
          <c:x val="0.46223137044209822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25827765747606"/>
          <c:y val="0.30597664422381987"/>
          <c:w val="0.71664754708870393"/>
          <c:h val="0.462163896179644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'2019'!$B$41:$B$52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'2019'!$E$41:$E$52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44</c:v>
                </c:pt>
                <c:pt idx="3">
                  <c:v>0</c:v>
                </c:pt>
                <c:pt idx="4">
                  <c:v>1773</c:v>
                </c:pt>
                <c:pt idx="5">
                  <c:v>577</c:v>
                </c:pt>
                <c:pt idx="6">
                  <c:v>1021</c:v>
                </c:pt>
                <c:pt idx="7">
                  <c:v>686</c:v>
                </c:pt>
                <c:pt idx="8">
                  <c:v>1393</c:v>
                </c:pt>
                <c:pt idx="9">
                  <c:v>985</c:v>
                </c:pt>
                <c:pt idx="10">
                  <c:v>1318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8F-4AB7-BA4C-15059FA57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362928"/>
        <c:axId val="42336214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'2019'!$B$41:$B$52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'2019'!$F$41:$F$52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44</c:v>
                </c:pt>
                <c:pt idx="3">
                  <c:v>44</c:v>
                </c:pt>
                <c:pt idx="4">
                  <c:v>1817</c:v>
                </c:pt>
                <c:pt idx="5">
                  <c:v>2394</c:v>
                </c:pt>
                <c:pt idx="6">
                  <c:v>3415</c:v>
                </c:pt>
                <c:pt idx="7">
                  <c:v>4101</c:v>
                </c:pt>
                <c:pt idx="8">
                  <c:v>5494</c:v>
                </c:pt>
                <c:pt idx="9">
                  <c:v>6479</c:v>
                </c:pt>
                <c:pt idx="10">
                  <c:v>7797</c:v>
                </c:pt>
                <c:pt idx="11">
                  <c:v>7797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8F-4AB7-BA4C-15059FA57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364104"/>
        <c:axId val="423364496"/>
      </c:lineChart>
      <c:dateAx>
        <c:axId val="42336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024361568426015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362144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336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362928"/>
        <c:crossesAt val="0"/>
        <c:crossBetween val="between"/>
      </c:valAx>
      <c:dateAx>
        <c:axId val="4233641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3364496"/>
        <c:crossesAt val="0"/>
        <c:auto val="1"/>
        <c:lblOffset val="100"/>
        <c:baseTimeUnit val="months"/>
      </c:dateAx>
      <c:valAx>
        <c:axId val="42336449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3641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JA07 Running distance(2019)</a:t>
            </a:r>
          </a:p>
        </c:rich>
      </c:tx>
      <c:layout>
        <c:manualLayout>
          <c:xMode val="edge"/>
          <c:yMode val="edge"/>
          <c:x val="0.44585805214305957"/>
          <c:y val="0.224644834845992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11"/>
          <c:y val="0.30919725614008392"/>
          <c:w val="0.70657165890467999"/>
          <c:h val="0.45894328426338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'2019'!$B$115:$B$126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'2019'!$E$115:$E$126</c:f>
              <c:numCache>
                <c:formatCode>#,##0_);[Red]\(#,##0\)</c:formatCode>
                <c:ptCount val="12"/>
                <c:pt idx="0">
                  <c:v>80</c:v>
                </c:pt>
                <c:pt idx="1">
                  <c:v>0</c:v>
                </c:pt>
                <c:pt idx="2">
                  <c:v>82</c:v>
                </c:pt>
                <c:pt idx="3">
                  <c:v>265</c:v>
                </c:pt>
                <c:pt idx="4">
                  <c:v>820</c:v>
                </c:pt>
                <c:pt idx="5">
                  <c:v>73</c:v>
                </c:pt>
                <c:pt idx="6">
                  <c:v>230</c:v>
                </c:pt>
                <c:pt idx="7">
                  <c:v>168</c:v>
                </c:pt>
                <c:pt idx="8">
                  <c:v>171</c:v>
                </c:pt>
                <c:pt idx="9">
                  <c:v>58</c:v>
                </c:pt>
                <c:pt idx="10">
                  <c:v>255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34-4232-8B24-A20F24598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360184"/>
        <c:axId val="42336057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'2019'!$B$115:$B$126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'2019'!$F$115:$F$126</c:f>
              <c:numCache>
                <c:formatCode>#,##0_);[Red]\(#,##0\)</c:formatCode>
                <c:ptCount val="12"/>
                <c:pt idx="0">
                  <c:v>80</c:v>
                </c:pt>
                <c:pt idx="1">
                  <c:v>80</c:v>
                </c:pt>
                <c:pt idx="2">
                  <c:v>162</c:v>
                </c:pt>
                <c:pt idx="3">
                  <c:v>427</c:v>
                </c:pt>
                <c:pt idx="4">
                  <c:v>1247</c:v>
                </c:pt>
                <c:pt idx="5">
                  <c:v>1320</c:v>
                </c:pt>
                <c:pt idx="6">
                  <c:v>1550</c:v>
                </c:pt>
                <c:pt idx="7">
                  <c:v>1718</c:v>
                </c:pt>
                <c:pt idx="8">
                  <c:v>1889</c:v>
                </c:pt>
                <c:pt idx="9">
                  <c:v>1947</c:v>
                </c:pt>
                <c:pt idx="10">
                  <c:v>2202</c:v>
                </c:pt>
                <c:pt idx="11">
                  <c:v>2202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34-4232-8B24-A20F24598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361752"/>
        <c:axId val="423795664"/>
      </c:lineChart>
      <c:dateAx>
        <c:axId val="423360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36057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336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8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360184"/>
        <c:crossesAt val="0"/>
        <c:crossBetween val="between"/>
      </c:valAx>
      <c:dateAx>
        <c:axId val="4233617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3795664"/>
        <c:crossesAt val="0"/>
        <c:auto val="1"/>
        <c:lblOffset val="100"/>
        <c:baseTimeUnit val="months"/>
      </c:dateAx>
      <c:valAx>
        <c:axId val="4237956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36175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89" r="0.75000000000000089" t="1" header="0.51180555555555562" footer="0.51180555555555562"/>
    <c:pageSetup firstPageNumber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Total Running distance(2018)</a:t>
            </a:r>
          </a:p>
        </c:rich>
      </c:tx>
      <c:layout>
        <c:manualLayout>
          <c:xMode val="edge"/>
          <c:yMode val="edge"/>
          <c:x val="0.45971239839609251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05"/>
          <c:y val="0.30597664422381987"/>
          <c:w val="0.70657165890467977"/>
          <c:h val="0.45974818365095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'!$E$3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'2018 '!$B$4:$B$15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 '!$E$4:$E$15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919</c:v>
                </c:pt>
                <c:pt idx="3">
                  <c:v>937</c:v>
                </c:pt>
                <c:pt idx="4">
                  <c:v>1737</c:v>
                </c:pt>
                <c:pt idx="5">
                  <c:v>1366</c:v>
                </c:pt>
                <c:pt idx="6">
                  <c:v>2678</c:v>
                </c:pt>
                <c:pt idx="7">
                  <c:v>474</c:v>
                </c:pt>
                <c:pt idx="8">
                  <c:v>1553</c:v>
                </c:pt>
                <c:pt idx="9">
                  <c:v>1738</c:v>
                </c:pt>
                <c:pt idx="10">
                  <c:v>557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D5-41C9-A194-2FE605827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794488"/>
        <c:axId val="423791352"/>
      </c:barChart>
      <c:lineChart>
        <c:grouping val="standard"/>
        <c:varyColors val="0"/>
        <c:ser>
          <c:idx val="0"/>
          <c:order val="1"/>
          <c:tx>
            <c:strRef>
              <c:f>'2018 '!$F$3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'2018 '!$B$4:$B$15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 '!$F$4:$F$15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919</c:v>
                </c:pt>
                <c:pt idx="3">
                  <c:v>1856</c:v>
                </c:pt>
                <c:pt idx="4">
                  <c:v>3593</c:v>
                </c:pt>
                <c:pt idx="5">
                  <c:v>4959</c:v>
                </c:pt>
                <c:pt idx="6">
                  <c:v>7637</c:v>
                </c:pt>
                <c:pt idx="7">
                  <c:v>8111</c:v>
                </c:pt>
                <c:pt idx="8">
                  <c:v>9664</c:v>
                </c:pt>
                <c:pt idx="9">
                  <c:v>11402</c:v>
                </c:pt>
                <c:pt idx="10">
                  <c:v>11959</c:v>
                </c:pt>
                <c:pt idx="11">
                  <c:v>11959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D5-41C9-A194-2FE60582735F}"/>
            </c:ext>
          </c:extLst>
        </c:ser>
        <c:ser>
          <c:idx val="1"/>
          <c:order val="2"/>
          <c:tx>
            <c:strRef>
              <c:f>'2018 '!$H$3</c:f>
              <c:strCache>
                <c:ptCount val="1"/>
                <c:pt idx="0">
                  <c:v>Target
(accumulated)</c:v>
                </c:pt>
              </c:strCache>
            </c:strRef>
          </c:tx>
          <c:cat>
            <c:numRef>
              <c:f>'2018 '!$B$4:$B$15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 '!$H$4:$H$15</c:f>
              <c:numCache>
                <c:formatCode>#,##0_ </c:formatCode>
                <c:ptCount val="12"/>
                <c:pt idx="0">
                  <c:v>30</c:v>
                </c:pt>
                <c:pt idx="1">
                  <c:v>60</c:v>
                </c:pt>
                <c:pt idx="2">
                  <c:v>460</c:v>
                </c:pt>
                <c:pt idx="3">
                  <c:v>1460</c:v>
                </c:pt>
                <c:pt idx="4">
                  <c:v>2460</c:v>
                </c:pt>
                <c:pt idx="5">
                  <c:v>2960</c:v>
                </c:pt>
                <c:pt idx="6">
                  <c:v>4960</c:v>
                </c:pt>
                <c:pt idx="7">
                  <c:v>5960</c:v>
                </c:pt>
                <c:pt idx="8">
                  <c:v>7460</c:v>
                </c:pt>
                <c:pt idx="9">
                  <c:v>8960</c:v>
                </c:pt>
                <c:pt idx="10">
                  <c:v>10460</c:v>
                </c:pt>
                <c:pt idx="11">
                  <c:v>10460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D5-41C9-A194-2FE605827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792528"/>
        <c:axId val="423789000"/>
      </c:lineChart>
      <c:dateAx>
        <c:axId val="423794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51502338281177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79135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3791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721199039918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794488"/>
        <c:crossesAt val="0"/>
        <c:crossBetween val="between"/>
      </c:valAx>
      <c:dateAx>
        <c:axId val="4237925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3789000"/>
        <c:crossesAt val="0"/>
        <c:auto val="1"/>
        <c:lblOffset val="100"/>
        <c:baseTimeUnit val="months"/>
      </c:dateAx>
      <c:valAx>
        <c:axId val="42378900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6861395656045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79252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MD36 Running distance(2018)</a:t>
            </a:r>
          </a:p>
        </c:rich>
      </c:tx>
      <c:layout>
        <c:manualLayout>
          <c:xMode val="edge"/>
          <c:yMode val="edge"/>
          <c:x val="0.44585805214305957"/>
          <c:y val="0.224644834845992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11"/>
          <c:y val="0.30919725614008392"/>
          <c:w val="0.70657165890467999"/>
          <c:h val="0.45894328426338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'2018 '!$B$78:$B$89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 '!$E$78:$E$89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34-4232-8B24-A20F24598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792920"/>
        <c:axId val="42378939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'2018 '!$B$78:$B$89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 '!$F$78:$F$89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101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101</c:v>
                </c:pt>
                <c:pt idx="7">
                  <c:v>339</c:v>
                </c:pt>
                <c:pt idx="8">
                  <c:v>339</c:v>
                </c:pt>
                <c:pt idx="9">
                  <c:v>339</c:v>
                </c:pt>
                <c:pt idx="10">
                  <c:v>339</c:v>
                </c:pt>
                <c:pt idx="11">
                  <c:v>339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34-4232-8B24-A20F24598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794096"/>
        <c:axId val="423793704"/>
      </c:lineChart>
      <c:dateAx>
        <c:axId val="423792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78939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378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8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792920"/>
        <c:crossesAt val="0"/>
        <c:crossBetween val="between"/>
      </c:valAx>
      <c:dateAx>
        <c:axId val="42379409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3793704"/>
        <c:crossesAt val="0"/>
        <c:auto val="1"/>
        <c:lblOffset val="100"/>
        <c:baseTimeUnit val="months"/>
      </c:dateAx>
      <c:valAx>
        <c:axId val="42379370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79409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89" r="0.75000000000000089" t="1" header="0.51180555555555562" footer="0.51180555555555562"/>
    <c:pageSetup firstPageNumber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MTS Running distance(2018)</a:t>
            </a:r>
          </a:p>
        </c:rich>
      </c:tx>
      <c:layout>
        <c:manualLayout>
          <c:xMode val="edge"/>
          <c:yMode val="edge"/>
          <c:x val="0.46223137044209822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25827765747606"/>
          <c:y val="0.30597664422381987"/>
          <c:w val="0.71664754708870393"/>
          <c:h val="0.462163896179644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'2018 '!$B$41:$B$52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 '!$E$41:$E$52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818</c:v>
                </c:pt>
                <c:pt idx="3">
                  <c:v>789</c:v>
                </c:pt>
                <c:pt idx="4">
                  <c:v>1717</c:v>
                </c:pt>
                <c:pt idx="5">
                  <c:v>774</c:v>
                </c:pt>
                <c:pt idx="6">
                  <c:v>2678</c:v>
                </c:pt>
                <c:pt idx="7">
                  <c:v>44</c:v>
                </c:pt>
                <c:pt idx="8">
                  <c:v>1553</c:v>
                </c:pt>
                <c:pt idx="9">
                  <c:v>1622</c:v>
                </c:pt>
                <c:pt idx="10">
                  <c:v>306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8F-4AB7-BA4C-15059FA57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792136"/>
        <c:axId val="42379174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'2018 '!$B$41:$B$52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 '!$F$41:$F$52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818</c:v>
                </c:pt>
                <c:pt idx="3">
                  <c:v>1607</c:v>
                </c:pt>
                <c:pt idx="4">
                  <c:v>3324</c:v>
                </c:pt>
                <c:pt idx="5">
                  <c:v>4098</c:v>
                </c:pt>
                <c:pt idx="6">
                  <c:v>6776</c:v>
                </c:pt>
                <c:pt idx="7">
                  <c:v>6820</c:v>
                </c:pt>
                <c:pt idx="8">
                  <c:v>8373</c:v>
                </c:pt>
                <c:pt idx="9">
                  <c:v>9995</c:v>
                </c:pt>
                <c:pt idx="10">
                  <c:v>10301</c:v>
                </c:pt>
                <c:pt idx="11">
                  <c:v>10301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8F-4AB7-BA4C-15059FA57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790960"/>
        <c:axId val="423789784"/>
      </c:lineChart>
      <c:dateAx>
        <c:axId val="423792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024361568426015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791744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3791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792136"/>
        <c:crossesAt val="0"/>
        <c:crossBetween val="between"/>
      </c:valAx>
      <c:dateAx>
        <c:axId val="4237909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3789784"/>
        <c:crossesAt val="0"/>
        <c:auto val="1"/>
        <c:lblOffset val="100"/>
        <c:baseTimeUnit val="months"/>
      </c:dateAx>
      <c:valAx>
        <c:axId val="4237897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79096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MD36 Running distance(2022)</a:t>
            </a:r>
          </a:p>
        </c:rich>
      </c:tx>
      <c:layout>
        <c:manualLayout>
          <c:xMode val="edge"/>
          <c:yMode val="edge"/>
          <c:x val="0.44585805214305957"/>
          <c:y val="0.224644834845992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11"/>
          <c:y val="0.30919725614008392"/>
          <c:w val="0.70657165890467999"/>
          <c:h val="0.45894328426338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'2022'!$B$78:$B$89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'2022'!$E$78:$E$89</c:f>
              <c:numCache>
                <c:formatCode>#,##0_);[Red]\(#,##0\)</c:formatCode>
                <c:ptCount val="12"/>
                <c:pt idx="0">
                  <c:v>80</c:v>
                </c:pt>
                <c:pt idx="1">
                  <c:v>0</c:v>
                </c:pt>
                <c:pt idx="2">
                  <c:v>3</c:v>
                </c:pt>
                <c:pt idx="3">
                  <c:v>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142</c:v>
                </c:pt>
                <c:pt idx="10">
                  <c:v>98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5C-47CA-812A-0DDAC13D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599448"/>
        <c:axId val="42249796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'2022'!$B$78:$B$89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'2022'!$F$78:$F$89</c:f>
              <c:numCache>
                <c:formatCode>#,##0_);[Red]\(#,##0\)</c:formatCode>
                <c:ptCount val="12"/>
                <c:pt idx="0">
                  <c:v>80</c:v>
                </c:pt>
                <c:pt idx="1">
                  <c:v>80</c:v>
                </c:pt>
                <c:pt idx="2">
                  <c:v>83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  <c:pt idx="6">
                  <c:v>144</c:v>
                </c:pt>
                <c:pt idx="7">
                  <c:v>144</c:v>
                </c:pt>
                <c:pt idx="8">
                  <c:v>147</c:v>
                </c:pt>
                <c:pt idx="9">
                  <c:v>289</c:v>
                </c:pt>
                <c:pt idx="10">
                  <c:v>387</c:v>
                </c:pt>
                <c:pt idx="11">
                  <c:v>387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5C-47CA-812A-0DDAC13D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98344"/>
        <c:axId val="422546144"/>
      </c:lineChart>
      <c:dateAx>
        <c:axId val="315599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49796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2497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8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5599448"/>
        <c:crossesAt val="0"/>
        <c:crossBetween val="between"/>
      </c:valAx>
      <c:dateAx>
        <c:axId val="42249834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2546144"/>
        <c:crossesAt val="0"/>
        <c:auto val="1"/>
        <c:lblOffset val="100"/>
        <c:baseTimeUnit val="months"/>
      </c:dateAx>
      <c:valAx>
        <c:axId val="4225461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249834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89" r="0.75000000000000089" t="1" header="0.51180555555555562" footer="0.51180555555555562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JA07 Running distance(2018)</a:t>
            </a:r>
          </a:p>
        </c:rich>
      </c:tx>
      <c:layout>
        <c:manualLayout>
          <c:xMode val="edge"/>
          <c:yMode val="edge"/>
          <c:x val="0.44585805214305957"/>
          <c:y val="0.224644834845992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11"/>
          <c:y val="0.30919725614008392"/>
          <c:w val="0.70657165890467999"/>
          <c:h val="0.45894328426338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'2018 '!$B$115:$B$126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 '!$E$115:$E$126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148</c:v>
                </c:pt>
                <c:pt idx="4">
                  <c:v>20</c:v>
                </c:pt>
                <c:pt idx="5">
                  <c:v>592</c:v>
                </c:pt>
                <c:pt idx="6">
                  <c:v>0</c:v>
                </c:pt>
                <c:pt idx="7">
                  <c:v>192</c:v>
                </c:pt>
                <c:pt idx="8">
                  <c:v>0</c:v>
                </c:pt>
                <c:pt idx="9">
                  <c:v>116</c:v>
                </c:pt>
                <c:pt idx="10">
                  <c:v>251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34-4232-8B24-A20F24598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793312"/>
        <c:axId val="42379017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'2018 '!$B$115:$B$126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 '!$F$115:$F$126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148</c:v>
                </c:pt>
                <c:pt idx="4">
                  <c:v>168</c:v>
                </c:pt>
                <c:pt idx="5">
                  <c:v>760</c:v>
                </c:pt>
                <c:pt idx="6">
                  <c:v>760</c:v>
                </c:pt>
                <c:pt idx="7">
                  <c:v>952</c:v>
                </c:pt>
                <c:pt idx="8">
                  <c:v>952</c:v>
                </c:pt>
                <c:pt idx="9">
                  <c:v>1068</c:v>
                </c:pt>
                <c:pt idx="10">
                  <c:v>1319</c:v>
                </c:pt>
                <c:pt idx="11">
                  <c:v>1319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34-4232-8B24-A20F24598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790568"/>
        <c:axId val="424132552"/>
      </c:lineChart>
      <c:dateAx>
        <c:axId val="42379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79017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379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8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793312"/>
        <c:crossesAt val="0"/>
        <c:crossBetween val="between"/>
      </c:valAx>
      <c:dateAx>
        <c:axId val="4237905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4132552"/>
        <c:crossesAt val="0"/>
        <c:auto val="1"/>
        <c:lblOffset val="100"/>
        <c:baseTimeUnit val="months"/>
      </c:dateAx>
      <c:valAx>
        <c:axId val="42413255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79056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89" r="0.75000000000000089" t="1" header="0.51180555555555562" footer="0.51180555555555562"/>
    <c:pageSetup firstPageNumber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VFR Running distance(2017)</a:t>
            </a:r>
          </a:p>
        </c:rich>
      </c:tx>
      <c:layout>
        <c:manualLayout>
          <c:xMode val="edge"/>
          <c:yMode val="edge"/>
          <c:x val="0.46223137044209822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25827765747606"/>
          <c:y val="0.30597664422381987"/>
          <c:w val="0.71664754708870393"/>
          <c:h val="0.46216389617964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'2017'!$E$115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'2017'!$B$116:$B$127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'2017'!$E$116:$E$127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411</c:v>
                </c:pt>
                <c:pt idx="3">
                  <c:v>298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AF-4A52-B236-20E435EAD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129416"/>
        <c:axId val="424133336"/>
      </c:barChart>
      <c:lineChart>
        <c:grouping val="standard"/>
        <c:varyColors val="0"/>
        <c:ser>
          <c:idx val="0"/>
          <c:order val="1"/>
          <c:tx>
            <c:strRef>
              <c:f>'2017'!$F$115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'2017'!$B$116:$B$127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'2017'!$F$116:$F$127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411</c:v>
                </c:pt>
                <c:pt idx="3">
                  <c:v>709</c:v>
                </c:pt>
                <c:pt idx="4">
                  <c:v>709</c:v>
                </c:pt>
                <c:pt idx="5">
                  <c:v>709</c:v>
                </c:pt>
                <c:pt idx="6">
                  <c:v>709</c:v>
                </c:pt>
                <c:pt idx="7">
                  <c:v>709</c:v>
                </c:pt>
                <c:pt idx="8">
                  <c:v>709</c:v>
                </c:pt>
                <c:pt idx="9">
                  <c:v>709</c:v>
                </c:pt>
                <c:pt idx="10">
                  <c:v>709</c:v>
                </c:pt>
                <c:pt idx="11">
                  <c:v>709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AF-4A52-B236-20E435EAD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130592"/>
        <c:axId val="424131768"/>
      </c:lineChart>
      <c:dateAx>
        <c:axId val="424129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024361568426015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13333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4133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129416"/>
        <c:crossesAt val="0"/>
        <c:crossBetween val="between"/>
      </c:valAx>
      <c:dateAx>
        <c:axId val="42413059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4131768"/>
        <c:crossesAt val="0"/>
        <c:auto val="1"/>
        <c:lblOffset val="100"/>
        <c:baseTimeUnit val="months"/>
      </c:dateAx>
      <c:valAx>
        <c:axId val="4241317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413059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Total Running distance(2017)</a:t>
            </a:r>
          </a:p>
        </c:rich>
      </c:tx>
      <c:layout>
        <c:manualLayout>
          <c:xMode val="edge"/>
          <c:yMode val="edge"/>
          <c:x val="0.45971239839609251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05"/>
          <c:y val="0.30597664422381987"/>
          <c:w val="0.70657165890467977"/>
          <c:h val="0.45974818365095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'2017'!$E$3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'2017'!$B$4:$B$15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'2017'!$E$4:$E$15</c:f>
              <c:numCache>
                <c:formatCode>#,##0_);[Red]\(#,##0\)</c:formatCode>
                <c:ptCount val="12"/>
                <c:pt idx="0">
                  <c:v>89</c:v>
                </c:pt>
                <c:pt idx="1">
                  <c:v>4</c:v>
                </c:pt>
                <c:pt idx="2">
                  <c:v>411</c:v>
                </c:pt>
                <c:pt idx="3">
                  <c:v>1743</c:v>
                </c:pt>
                <c:pt idx="4">
                  <c:v>2489</c:v>
                </c:pt>
                <c:pt idx="5">
                  <c:v>0</c:v>
                </c:pt>
                <c:pt idx="6">
                  <c:v>826</c:v>
                </c:pt>
                <c:pt idx="7">
                  <c:v>1322</c:v>
                </c:pt>
                <c:pt idx="8">
                  <c:v>1231</c:v>
                </c:pt>
                <c:pt idx="9">
                  <c:v>2592</c:v>
                </c:pt>
                <c:pt idx="10">
                  <c:v>1666</c:v>
                </c:pt>
                <c:pt idx="11">
                  <c:v>562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21-49DC-A58F-EFB404CE3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133728"/>
        <c:axId val="424128632"/>
      </c:barChart>
      <c:lineChart>
        <c:grouping val="standard"/>
        <c:varyColors val="0"/>
        <c:ser>
          <c:idx val="0"/>
          <c:order val="1"/>
          <c:tx>
            <c:strRef>
              <c:f>'2017'!$F$3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'2017'!$B$4:$B$15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'2017'!$F$4:$F$15</c:f>
              <c:numCache>
                <c:formatCode>#,##0_);[Red]\(#,##0\)</c:formatCode>
                <c:ptCount val="12"/>
                <c:pt idx="0">
                  <c:v>89</c:v>
                </c:pt>
                <c:pt idx="1">
                  <c:v>93</c:v>
                </c:pt>
                <c:pt idx="2">
                  <c:v>504</c:v>
                </c:pt>
                <c:pt idx="3">
                  <c:v>2247</c:v>
                </c:pt>
                <c:pt idx="4">
                  <c:v>4736</c:v>
                </c:pt>
                <c:pt idx="5">
                  <c:v>4736</c:v>
                </c:pt>
                <c:pt idx="6">
                  <c:v>5562</c:v>
                </c:pt>
                <c:pt idx="7">
                  <c:v>6884</c:v>
                </c:pt>
                <c:pt idx="8">
                  <c:v>8115</c:v>
                </c:pt>
                <c:pt idx="9">
                  <c:v>10707</c:v>
                </c:pt>
                <c:pt idx="10">
                  <c:v>12373</c:v>
                </c:pt>
                <c:pt idx="11">
                  <c:v>12935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21-49DC-A58F-EFB404CE3155}"/>
            </c:ext>
          </c:extLst>
        </c:ser>
        <c:ser>
          <c:idx val="1"/>
          <c:order val="2"/>
          <c:tx>
            <c:strRef>
              <c:f>'2017'!$H$3</c:f>
              <c:strCache>
                <c:ptCount val="1"/>
                <c:pt idx="0">
                  <c:v>Target
(accumulated)</c:v>
                </c:pt>
              </c:strCache>
            </c:strRef>
          </c:tx>
          <c:cat>
            <c:numRef>
              <c:f>'2017'!$B$4:$B$15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'2017'!$H$4:$H$15</c:f>
              <c:numCache>
                <c:formatCode>#,##0_ </c:formatCode>
                <c:ptCount val="12"/>
                <c:pt idx="0">
                  <c:v>30</c:v>
                </c:pt>
                <c:pt idx="1">
                  <c:v>60</c:v>
                </c:pt>
                <c:pt idx="2">
                  <c:v>460</c:v>
                </c:pt>
                <c:pt idx="3">
                  <c:v>1260</c:v>
                </c:pt>
                <c:pt idx="4">
                  <c:v>2760</c:v>
                </c:pt>
                <c:pt idx="5">
                  <c:v>3560</c:v>
                </c:pt>
                <c:pt idx="6">
                  <c:v>5060</c:v>
                </c:pt>
                <c:pt idx="7">
                  <c:v>5860</c:v>
                </c:pt>
                <c:pt idx="8">
                  <c:v>7060</c:v>
                </c:pt>
                <c:pt idx="9">
                  <c:v>8560</c:v>
                </c:pt>
                <c:pt idx="10">
                  <c:v>9560</c:v>
                </c:pt>
                <c:pt idx="11">
                  <c:v>10060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21-49DC-A58F-EFB404CE3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130200"/>
        <c:axId val="424134120"/>
      </c:lineChart>
      <c:dateAx>
        <c:axId val="42413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51502338281177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12863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4128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721199039918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133728"/>
        <c:crossesAt val="0"/>
        <c:crossBetween val="between"/>
      </c:valAx>
      <c:dateAx>
        <c:axId val="42413020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4134120"/>
        <c:crossesAt val="0"/>
        <c:auto val="1"/>
        <c:lblOffset val="100"/>
        <c:baseTimeUnit val="months"/>
      </c:dateAx>
      <c:valAx>
        <c:axId val="4241341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6861395656045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413020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MD36 Running distance(2016)</a:t>
            </a:r>
          </a:p>
        </c:rich>
      </c:tx>
      <c:layout>
        <c:manualLayout>
          <c:xMode val="edge"/>
          <c:yMode val="edge"/>
          <c:x val="0.44585805214305957"/>
          <c:y val="0.224644834845992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11"/>
          <c:y val="0.30919725614008392"/>
          <c:w val="0.70657165890467999"/>
          <c:h val="0.45894328426338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'2017'!$B$78:$B$89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'2017'!$E$78:$E$89</c:f>
              <c:numCache>
                <c:formatCode>#,##0_);[Red]\(#,##0\)</c:formatCode>
                <c:ptCount val="12"/>
                <c:pt idx="0">
                  <c:v>89</c:v>
                </c:pt>
                <c:pt idx="1">
                  <c:v>4</c:v>
                </c:pt>
                <c:pt idx="2">
                  <c:v>0</c:v>
                </c:pt>
                <c:pt idx="3">
                  <c:v>370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B5-42CF-BC50-CA850F3C0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129808"/>
        <c:axId val="42413529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'2017'!$B$78:$B$89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'2017'!$F$78:$F$89</c:f>
              <c:numCache>
                <c:formatCode>#,##0_);[Red]\(#,##0\)</c:formatCode>
                <c:ptCount val="12"/>
                <c:pt idx="0">
                  <c:v>89</c:v>
                </c:pt>
                <c:pt idx="1">
                  <c:v>93</c:v>
                </c:pt>
                <c:pt idx="2">
                  <c:v>93</c:v>
                </c:pt>
                <c:pt idx="3">
                  <c:v>463</c:v>
                </c:pt>
                <c:pt idx="4">
                  <c:v>463</c:v>
                </c:pt>
                <c:pt idx="5">
                  <c:v>463</c:v>
                </c:pt>
                <c:pt idx="6">
                  <c:v>463</c:v>
                </c:pt>
                <c:pt idx="7">
                  <c:v>685</c:v>
                </c:pt>
                <c:pt idx="8">
                  <c:v>685</c:v>
                </c:pt>
                <c:pt idx="9">
                  <c:v>685</c:v>
                </c:pt>
                <c:pt idx="10">
                  <c:v>685</c:v>
                </c:pt>
                <c:pt idx="11">
                  <c:v>685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B5-42CF-BC50-CA850F3C0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135688"/>
        <c:axId val="424128240"/>
      </c:lineChart>
      <c:dateAx>
        <c:axId val="42412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13529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413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8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129808"/>
        <c:crossesAt val="0"/>
        <c:crossBetween val="between"/>
      </c:valAx>
      <c:dateAx>
        <c:axId val="4241356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4128240"/>
        <c:crossesAt val="0"/>
        <c:auto val="1"/>
        <c:lblOffset val="100"/>
        <c:baseTimeUnit val="months"/>
      </c:dateAx>
      <c:valAx>
        <c:axId val="4241282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413568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89" r="0.75000000000000089" t="1" header="0.51180555555555562" footer="0.51180555555555562"/>
    <c:pageSetup firstPageNumber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MTS Running distance(2017)</a:t>
            </a:r>
          </a:p>
        </c:rich>
      </c:tx>
      <c:layout>
        <c:manualLayout>
          <c:xMode val="edge"/>
          <c:yMode val="edge"/>
          <c:x val="0.46223137044209822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25827765747606"/>
          <c:y val="0.30597664422381987"/>
          <c:w val="0.71664754708870393"/>
          <c:h val="0.462163896179644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'2017'!$B$41:$B$52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'2017'!$E$41:$E$52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1075</c:v>
                </c:pt>
                <c:pt idx="4">
                  <c:v>2489</c:v>
                </c:pt>
                <c:pt idx="5">
                  <c:v>0</c:v>
                </c:pt>
                <c:pt idx="6">
                  <c:v>826</c:v>
                </c:pt>
                <c:pt idx="7">
                  <c:v>1100</c:v>
                </c:pt>
                <c:pt idx="8">
                  <c:v>1231</c:v>
                </c:pt>
                <c:pt idx="9">
                  <c:v>2592</c:v>
                </c:pt>
                <c:pt idx="10">
                  <c:v>1666</c:v>
                </c:pt>
                <c:pt idx="11">
                  <c:v>562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85-49EA-92C1-659320B55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130984"/>
        <c:axId val="42413137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'2017'!$B$41:$B$52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'2017'!$F$41:$F$52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1075</c:v>
                </c:pt>
                <c:pt idx="4">
                  <c:v>3564</c:v>
                </c:pt>
                <c:pt idx="5">
                  <c:v>3564</c:v>
                </c:pt>
                <c:pt idx="6">
                  <c:v>4390</c:v>
                </c:pt>
                <c:pt idx="7">
                  <c:v>5490</c:v>
                </c:pt>
                <c:pt idx="8">
                  <c:v>6721</c:v>
                </c:pt>
                <c:pt idx="9">
                  <c:v>9313</c:v>
                </c:pt>
                <c:pt idx="10">
                  <c:v>10979</c:v>
                </c:pt>
                <c:pt idx="11">
                  <c:v>11541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85-49EA-92C1-659320B55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132160"/>
        <c:axId val="424724272"/>
      </c:lineChart>
      <c:dateAx>
        <c:axId val="424130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024361568426015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13137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4131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130984"/>
        <c:crossesAt val="0"/>
        <c:crossBetween val="between"/>
      </c:valAx>
      <c:dateAx>
        <c:axId val="4241321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4724272"/>
        <c:crossesAt val="0"/>
        <c:auto val="1"/>
        <c:lblOffset val="100"/>
        <c:baseTimeUnit val="months"/>
      </c:dateAx>
      <c:valAx>
        <c:axId val="4247242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413216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VFR Running distance(2016)</a:t>
            </a:r>
          </a:p>
        </c:rich>
      </c:tx>
      <c:layout>
        <c:manualLayout>
          <c:xMode val="edge"/>
          <c:yMode val="edge"/>
          <c:x val="0.46223137044209822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25827765747606"/>
          <c:y val="0.30597664422381987"/>
          <c:w val="0.71664754708870393"/>
          <c:h val="0.46216389617964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'2016'!$E$40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'2016'!$B$41:$B$52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'2016'!$E$41:$E$52</c:f>
              <c:numCache>
                <c:formatCode>#,##0_);[Red]\(#,##0\)</c:formatCode>
                <c:ptCount val="12"/>
                <c:pt idx="0">
                  <c:v>22</c:v>
                </c:pt>
                <c:pt idx="1">
                  <c:v>140</c:v>
                </c:pt>
                <c:pt idx="2">
                  <c:v>209</c:v>
                </c:pt>
                <c:pt idx="3">
                  <c:v>319</c:v>
                </c:pt>
                <c:pt idx="4">
                  <c:v>1567</c:v>
                </c:pt>
                <c:pt idx="5">
                  <c:v>259</c:v>
                </c:pt>
                <c:pt idx="6">
                  <c:v>155</c:v>
                </c:pt>
                <c:pt idx="7">
                  <c:v>1176</c:v>
                </c:pt>
                <c:pt idx="8">
                  <c:v>258</c:v>
                </c:pt>
                <c:pt idx="9">
                  <c:v>3778</c:v>
                </c:pt>
                <c:pt idx="10">
                  <c:v>1102</c:v>
                </c:pt>
                <c:pt idx="11">
                  <c:v>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2A-47DA-A2C2-50BD5B118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723096"/>
        <c:axId val="424723488"/>
      </c:barChart>
      <c:lineChart>
        <c:grouping val="standard"/>
        <c:varyColors val="0"/>
        <c:ser>
          <c:idx val="0"/>
          <c:order val="1"/>
          <c:tx>
            <c:strRef>
              <c:f>'2016'!$F$40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'2016'!$B$41:$B$52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'2016'!$F$41:$F$52</c:f>
              <c:numCache>
                <c:formatCode>#,##0_);[Red]\(#,##0\)</c:formatCode>
                <c:ptCount val="12"/>
                <c:pt idx="0">
                  <c:v>22</c:v>
                </c:pt>
                <c:pt idx="1">
                  <c:v>162</c:v>
                </c:pt>
                <c:pt idx="2">
                  <c:v>371</c:v>
                </c:pt>
                <c:pt idx="3">
                  <c:v>690</c:v>
                </c:pt>
                <c:pt idx="4">
                  <c:v>2257</c:v>
                </c:pt>
                <c:pt idx="5">
                  <c:v>2516</c:v>
                </c:pt>
                <c:pt idx="6">
                  <c:v>2671</c:v>
                </c:pt>
                <c:pt idx="7">
                  <c:v>3847</c:v>
                </c:pt>
                <c:pt idx="8">
                  <c:v>4105</c:v>
                </c:pt>
                <c:pt idx="9">
                  <c:v>7883</c:v>
                </c:pt>
                <c:pt idx="10">
                  <c:v>8985</c:v>
                </c:pt>
                <c:pt idx="11">
                  <c:v>9378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2A-47DA-A2C2-50BD5B118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22312"/>
        <c:axId val="424721920"/>
      </c:lineChart>
      <c:dateAx>
        <c:axId val="424723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024361568426015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723488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47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723096"/>
        <c:crossesAt val="0"/>
        <c:crossBetween val="between"/>
      </c:valAx>
      <c:dateAx>
        <c:axId val="4247223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4721920"/>
        <c:crossesAt val="0"/>
        <c:auto val="1"/>
        <c:lblOffset val="100"/>
        <c:baseTimeUnit val="months"/>
      </c:dateAx>
      <c:valAx>
        <c:axId val="4247219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472231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Total Running distance(2016)</a:t>
            </a:r>
          </a:p>
        </c:rich>
      </c:tx>
      <c:layout>
        <c:manualLayout>
          <c:xMode val="edge"/>
          <c:yMode val="edge"/>
          <c:x val="0.45971239839609251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05"/>
          <c:y val="0.30597664422381987"/>
          <c:w val="0.70657165890467977"/>
          <c:h val="0.45974818365095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'2016'!$E$3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'2016'!$B$4:$B$15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'2016'!$E$4:$E$15</c:f>
              <c:numCache>
                <c:formatCode>#,##0_);[Red]\(#,##0\)</c:formatCode>
                <c:ptCount val="12"/>
                <c:pt idx="0">
                  <c:v>108</c:v>
                </c:pt>
                <c:pt idx="1">
                  <c:v>145</c:v>
                </c:pt>
                <c:pt idx="2">
                  <c:v>239</c:v>
                </c:pt>
                <c:pt idx="3">
                  <c:v>474</c:v>
                </c:pt>
                <c:pt idx="4">
                  <c:v>1815</c:v>
                </c:pt>
                <c:pt idx="5">
                  <c:v>330</c:v>
                </c:pt>
                <c:pt idx="6">
                  <c:v>527</c:v>
                </c:pt>
                <c:pt idx="7">
                  <c:v>1176</c:v>
                </c:pt>
                <c:pt idx="8">
                  <c:v>367</c:v>
                </c:pt>
                <c:pt idx="9">
                  <c:v>3945</c:v>
                </c:pt>
                <c:pt idx="10">
                  <c:v>1235</c:v>
                </c:pt>
                <c:pt idx="11">
                  <c:v>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C1-4EB3-94B8-3CB02CD83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722704"/>
        <c:axId val="424726624"/>
      </c:barChart>
      <c:lineChart>
        <c:grouping val="standard"/>
        <c:varyColors val="0"/>
        <c:ser>
          <c:idx val="0"/>
          <c:order val="1"/>
          <c:tx>
            <c:strRef>
              <c:f>'2016'!$F$3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'2016'!$B$4:$B$15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'2016'!$F$4:$F$15</c:f>
              <c:numCache>
                <c:formatCode>#,##0_);[Red]\(#,##0\)</c:formatCode>
                <c:ptCount val="12"/>
                <c:pt idx="0">
                  <c:v>108</c:v>
                </c:pt>
                <c:pt idx="1">
                  <c:v>253</c:v>
                </c:pt>
                <c:pt idx="2">
                  <c:v>492</c:v>
                </c:pt>
                <c:pt idx="3">
                  <c:v>966</c:v>
                </c:pt>
                <c:pt idx="4">
                  <c:v>2781</c:v>
                </c:pt>
                <c:pt idx="5">
                  <c:v>3111</c:v>
                </c:pt>
                <c:pt idx="6">
                  <c:v>3638</c:v>
                </c:pt>
                <c:pt idx="7">
                  <c:v>4814</c:v>
                </c:pt>
                <c:pt idx="8">
                  <c:v>5181</c:v>
                </c:pt>
                <c:pt idx="9">
                  <c:v>9126</c:v>
                </c:pt>
                <c:pt idx="10">
                  <c:v>10361</c:v>
                </c:pt>
                <c:pt idx="11">
                  <c:v>10754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C1-4EB3-94B8-3CB02CD83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23880"/>
        <c:axId val="424724664"/>
      </c:lineChart>
      <c:dateAx>
        <c:axId val="42472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51502338281177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726624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472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721199039918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722704"/>
        <c:crossesAt val="0"/>
        <c:crossBetween val="between"/>
      </c:valAx>
      <c:dateAx>
        <c:axId val="4247238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4724664"/>
        <c:crossesAt val="0"/>
        <c:auto val="1"/>
        <c:lblOffset val="100"/>
        <c:baseTimeUnit val="months"/>
      </c:dateAx>
      <c:valAx>
        <c:axId val="4247246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6861395656045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472388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MD36 Running distance(2016)</a:t>
            </a:r>
          </a:p>
        </c:rich>
      </c:tx>
      <c:layout>
        <c:manualLayout>
          <c:xMode val="edge"/>
          <c:yMode val="edge"/>
          <c:x val="0.44585805214305957"/>
          <c:y val="0.224644834845992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11"/>
          <c:y val="0.30919725614008392"/>
          <c:w val="0.70657165890467999"/>
          <c:h val="0.45894328426338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'2016'!$B$78:$B$89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'2016'!$E$78:$E$89</c:f>
              <c:numCache>
                <c:formatCode>#,##0_);[Red]\(#,##0\)</c:formatCode>
                <c:ptCount val="12"/>
                <c:pt idx="0">
                  <c:v>86</c:v>
                </c:pt>
                <c:pt idx="1">
                  <c:v>5</c:v>
                </c:pt>
                <c:pt idx="2">
                  <c:v>30</c:v>
                </c:pt>
                <c:pt idx="3">
                  <c:v>155</c:v>
                </c:pt>
                <c:pt idx="4">
                  <c:v>248</c:v>
                </c:pt>
                <c:pt idx="5">
                  <c:v>71</c:v>
                </c:pt>
                <c:pt idx="6">
                  <c:v>372</c:v>
                </c:pt>
                <c:pt idx="7">
                  <c:v>0</c:v>
                </c:pt>
                <c:pt idx="8">
                  <c:v>109</c:v>
                </c:pt>
                <c:pt idx="9">
                  <c:v>167</c:v>
                </c:pt>
                <c:pt idx="10">
                  <c:v>133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25-4AE0-9A73-8788A3E48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719960"/>
        <c:axId val="42472544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'2016'!$B$78:$B$89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'2016'!$F$78:$F$89</c:f>
              <c:numCache>
                <c:formatCode>#,##0_);[Red]\(#,##0\)</c:formatCode>
                <c:ptCount val="12"/>
                <c:pt idx="0">
                  <c:v>86</c:v>
                </c:pt>
                <c:pt idx="1">
                  <c:v>91</c:v>
                </c:pt>
                <c:pt idx="2">
                  <c:v>121</c:v>
                </c:pt>
                <c:pt idx="3">
                  <c:v>276</c:v>
                </c:pt>
                <c:pt idx="4">
                  <c:v>524</c:v>
                </c:pt>
                <c:pt idx="5">
                  <c:v>595</c:v>
                </c:pt>
                <c:pt idx="6">
                  <c:v>967</c:v>
                </c:pt>
                <c:pt idx="7">
                  <c:v>967</c:v>
                </c:pt>
                <c:pt idx="8">
                  <c:v>1076</c:v>
                </c:pt>
                <c:pt idx="9">
                  <c:v>1243</c:v>
                </c:pt>
                <c:pt idx="10">
                  <c:v>1376</c:v>
                </c:pt>
                <c:pt idx="11">
                  <c:v>1376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25-4AE0-9A73-8788A3E48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21136"/>
        <c:axId val="424720744"/>
      </c:lineChart>
      <c:dateAx>
        <c:axId val="424719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725448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4725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8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719960"/>
        <c:crossesAt val="0"/>
        <c:crossBetween val="between"/>
      </c:valAx>
      <c:dateAx>
        <c:axId val="4247211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4720744"/>
        <c:crossesAt val="0"/>
        <c:auto val="1"/>
        <c:lblOffset val="100"/>
        <c:baseTimeUnit val="months"/>
      </c:dateAx>
      <c:valAx>
        <c:axId val="4247207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472113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89" r="0.75000000000000089" t="1" header="0.51180555555555562" footer="0.51180555555555562"/>
    <c:pageSetup firstPageNumber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VFR Running distance(2015)</a:t>
            </a:r>
          </a:p>
        </c:rich>
      </c:tx>
      <c:layout>
        <c:manualLayout>
          <c:xMode val="edge"/>
          <c:yMode val="edge"/>
          <c:x val="0.46223137044209822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25827765747606"/>
          <c:y val="0.5797286060541742"/>
          <c:w val="0.71664754708870393"/>
          <c:h val="0.18841179696760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'2015'!$E$40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'2015'!$B$41:$B$52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'2015'!$E$41:$E$52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42</c:v>
                </c:pt>
                <c:pt idx="2">
                  <c:v>676</c:v>
                </c:pt>
                <c:pt idx="3">
                  <c:v>2246</c:v>
                </c:pt>
                <c:pt idx="4">
                  <c:v>1018</c:v>
                </c:pt>
                <c:pt idx="5">
                  <c:v>619</c:v>
                </c:pt>
                <c:pt idx="6">
                  <c:v>3827</c:v>
                </c:pt>
                <c:pt idx="7">
                  <c:v>626</c:v>
                </c:pt>
                <c:pt idx="8">
                  <c:v>1621</c:v>
                </c:pt>
                <c:pt idx="9">
                  <c:v>2095</c:v>
                </c:pt>
                <c:pt idx="10">
                  <c:v>0</c:v>
                </c:pt>
                <c:pt idx="11">
                  <c:v>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13-4EF8-BA50-111F59A60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726232"/>
        <c:axId val="424720352"/>
      </c:barChart>
      <c:lineChart>
        <c:grouping val="standard"/>
        <c:varyColors val="0"/>
        <c:ser>
          <c:idx val="0"/>
          <c:order val="1"/>
          <c:tx>
            <c:strRef>
              <c:f>'2015'!$F$40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'2015'!$B$41:$B$52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'2015'!$F$41:$F$52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43</c:v>
                </c:pt>
                <c:pt idx="2">
                  <c:v>719</c:v>
                </c:pt>
                <c:pt idx="3">
                  <c:v>2965</c:v>
                </c:pt>
                <c:pt idx="4">
                  <c:v>3983</c:v>
                </c:pt>
                <c:pt idx="5">
                  <c:v>4602</c:v>
                </c:pt>
                <c:pt idx="6">
                  <c:v>8429</c:v>
                </c:pt>
                <c:pt idx="7">
                  <c:v>9055</c:v>
                </c:pt>
                <c:pt idx="8">
                  <c:v>10676</c:v>
                </c:pt>
                <c:pt idx="9">
                  <c:v>12771</c:v>
                </c:pt>
                <c:pt idx="10">
                  <c:v>12771</c:v>
                </c:pt>
                <c:pt idx="11">
                  <c:v>12929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13-4EF8-BA50-111F59A60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21528"/>
        <c:axId val="423032304"/>
      </c:lineChart>
      <c:dateAx>
        <c:axId val="424726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024361568426015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72035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472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4726232"/>
        <c:crossesAt val="0"/>
        <c:crossBetween val="between"/>
      </c:valAx>
      <c:dateAx>
        <c:axId val="4247215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3032304"/>
        <c:crossesAt val="0"/>
        <c:auto val="1"/>
        <c:lblOffset val="100"/>
        <c:baseTimeUnit val="months"/>
      </c:dateAx>
      <c:valAx>
        <c:axId val="42303230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472152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Total Running distance(2015)</a:t>
            </a:r>
          </a:p>
        </c:rich>
      </c:tx>
      <c:layout>
        <c:manualLayout>
          <c:xMode val="edge"/>
          <c:yMode val="edge"/>
          <c:x val="0.45971239839609251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05"/>
          <c:y val="0.5797286060541742"/>
          <c:w val="0.70657165890467977"/>
          <c:h val="0.18599626110904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'2015'!$E$3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'2015'!$B$4:$B$15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'2015'!$E$4:$E$15</c:f>
              <c:numCache>
                <c:formatCode>#,##0_);[Red]\(#,##0\)</c:formatCode>
                <c:ptCount val="12"/>
                <c:pt idx="0">
                  <c:v>13</c:v>
                </c:pt>
                <c:pt idx="1">
                  <c:v>58</c:v>
                </c:pt>
                <c:pt idx="2">
                  <c:v>698</c:v>
                </c:pt>
                <c:pt idx="3">
                  <c:v>2342</c:v>
                </c:pt>
                <c:pt idx="4">
                  <c:v>1325</c:v>
                </c:pt>
                <c:pt idx="5">
                  <c:v>633</c:v>
                </c:pt>
                <c:pt idx="6">
                  <c:v>3827</c:v>
                </c:pt>
                <c:pt idx="7">
                  <c:v>720</c:v>
                </c:pt>
                <c:pt idx="8">
                  <c:v>1723</c:v>
                </c:pt>
                <c:pt idx="9">
                  <c:v>2260</c:v>
                </c:pt>
                <c:pt idx="10">
                  <c:v>229</c:v>
                </c:pt>
                <c:pt idx="11">
                  <c:v>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6B-4D6E-B7D7-70DD0A987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026816"/>
        <c:axId val="423033088"/>
      </c:barChart>
      <c:lineChart>
        <c:grouping val="standard"/>
        <c:varyColors val="0"/>
        <c:ser>
          <c:idx val="0"/>
          <c:order val="1"/>
          <c:tx>
            <c:strRef>
              <c:f>'2015'!$F$3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'2015'!$B$4:$B$15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'2015'!$F$4:$F$15</c:f>
              <c:numCache>
                <c:formatCode>#,##0_);[Red]\(#,##0\)</c:formatCode>
                <c:ptCount val="12"/>
                <c:pt idx="0">
                  <c:v>13</c:v>
                </c:pt>
                <c:pt idx="1">
                  <c:v>71</c:v>
                </c:pt>
                <c:pt idx="2">
                  <c:v>769</c:v>
                </c:pt>
                <c:pt idx="3">
                  <c:v>3111</c:v>
                </c:pt>
                <c:pt idx="4">
                  <c:v>4436</c:v>
                </c:pt>
                <c:pt idx="5">
                  <c:v>5069</c:v>
                </c:pt>
                <c:pt idx="6">
                  <c:v>8896</c:v>
                </c:pt>
                <c:pt idx="7">
                  <c:v>9616</c:v>
                </c:pt>
                <c:pt idx="8">
                  <c:v>11339</c:v>
                </c:pt>
                <c:pt idx="9">
                  <c:v>13599</c:v>
                </c:pt>
                <c:pt idx="10">
                  <c:v>13828</c:v>
                </c:pt>
                <c:pt idx="11">
                  <c:v>14064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6B-4D6E-B7D7-70DD0A987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033872"/>
        <c:axId val="423027208"/>
      </c:lineChart>
      <c:dateAx>
        <c:axId val="42302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51502338281177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033088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303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721199039918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026816"/>
        <c:crossesAt val="0"/>
        <c:crossBetween val="between"/>
      </c:valAx>
      <c:dateAx>
        <c:axId val="42303387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3027208"/>
        <c:crossesAt val="0"/>
        <c:auto val="1"/>
        <c:lblOffset val="100"/>
        <c:baseTimeUnit val="months"/>
      </c:dateAx>
      <c:valAx>
        <c:axId val="4230272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6861395656045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03387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MTS Running distance(2022)</a:t>
            </a:r>
          </a:p>
        </c:rich>
      </c:tx>
      <c:layout>
        <c:manualLayout>
          <c:xMode val="edge"/>
          <c:yMode val="edge"/>
          <c:x val="0.46223137044209822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25827765747606"/>
          <c:y val="0.30597664422381987"/>
          <c:w val="0.71664754708870393"/>
          <c:h val="0.462163896179644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'2022'!$B$41:$B$52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'2022'!$E$41:$E$52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318</c:v>
                </c:pt>
                <c:pt idx="3">
                  <c:v>1037</c:v>
                </c:pt>
                <c:pt idx="4">
                  <c:v>1892</c:v>
                </c:pt>
                <c:pt idx="5">
                  <c:v>2462</c:v>
                </c:pt>
                <c:pt idx="6">
                  <c:v>3832</c:v>
                </c:pt>
                <c:pt idx="7">
                  <c:v>232</c:v>
                </c:pt>
                <c:pt idx="8">
                  <c:v>1110</c:v>
                </c:pt>
                <c:pt idx="9">
                  <c:v>2242</c:v>
                </c:pt>
                <c:pt idx="10">
                  <c:v>737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F3-42A7-B1F2-30B2C56BC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607168"/>
        <c:axId val="42260755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'2022'!$B$41:$B$52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'2022'!$F$41:$F$52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318</c:v>
                </c:pt>
                <c:pt idx="3">
                  <c:v>1355</c:v>
                </c:pt>
                <c:pt idx="4">
                  <c:v>3247</c:v>
                </c:pt>
                <c:pt idx="5">
                  <c:v>5709</c:v>
                </c:pt>
                <c:pt idx="6">
                  <c:v>9541</c:v>
                </c:pt>
                <c:pt idx="7">
                  <c:v>9773</c:v>
                </c:pt>
                <c:pt idx="8">
                  <c:v>10883</c:v>
                </c:pt>
                <c:pt idx="9">
                  <c:v>13125</c:v>
                </c:pt>
                <c:pt idx="10">
                  <c:v>13862</c:v>
                </c:pt>
                <c:pt idx="11">
                  <c:v>13862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F3-42A7-B1F2-30B2C56BC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55952"/>
        <c:axId val="312856344"/>
      </c:lineChart>
      <c:dateAx>
        <c:axId val="42260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024361568426015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60755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260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607168"/>
        <c:crossesAt val="0"/>
        <c:crossBetween val="between"/>
      </c:valAx>
      <c:dateAx>
        <c:axId val="3128559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312856344"/>
        <c:crossesAt val="0"/>
        <c:auto val="1"/>
        <c:lblOffset val="100"/>
        <c:baseTimeUnit val="months"/>
      </c:dateAx>
      <c:valAx>
        <c:axId val="3128563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285595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MD22 Running distance(2015)</a:t>
            </a:r>
          </a:p>
        </c:rich>
      </c:tx>
      <c:layout>
        <c:manualLayout>
          <c:xMode val="edge"/>
          <c:yMode val="edge"/>
          <c:x val="0.44585805214305957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05"/>
          <c:y val="0.5797286060541742"/>
          <c:w val="0.70657165890467977"/>
          <c:h val="0.18841179696760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'2015'!$E$77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'2015'!$B$78:$B$89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'2015'!$E$78:$E$89</c:f>
              <c:numCache>
                <c:formatCode>#,##0_);[Red]\(#,##0\)</c:formatCode>
                <c:ptCount val="12"/>
                <c:pt idx="0">
                  <c:v>12</c:v>
                </c:pt>
                <c:pt idx="1">
                  <c:v>16</c:v>
                </c:pt>
                <c:pt idx="2">
                  <c:v>22</c:v>
                </c:pt>
                <c:pt idx="3">
                  <c:v>96</c:v>
                </c:pt>
                <c:pt idx="4">
                  <c:v>307</c:v>
                </c:pt>
                <c:pt idx="5">
                  <c:v>14</c:v>
                </c:pt>
                <c:pt idx="6">
                  <c:v>0</c:v>
                </c:pt>
                <c:pt idx="7">
                  <c:v>94</c:v>
                </c:pt>
                <c:pt idx="8">
                  <c:v>102</c:v>
                </c:pt>
                <c:pt idx="9">
                  <c:v>165</c:v>
                </c:pt>
                <c:pt idx="10">
                  <c:v>141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34-4DBE-A4FB-19AD98E7F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030736"/>
        <c:axId val="423029168"/>
      </c:barChart>
      <c:lineChart>
        <c:grouping val="standard"/>
        <c:varyColors val="0"/>
        <c:ser>
          <c:idx val="0"/>
          <c:order val="1"/>
          <c:tx>
            <c:strRef>
              <c:f>'2015'!$F$77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'2015'!$B$78:$B$89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'2015'!$F$78:$F$89</c:f>
              <c:numCache>
                <c:formatCode>#,##0_);[Red]\(#,##0\)</c:formatCode>
                <c:ptCount val="12"/>
                <c:pt idx="0">
                  <c:v>12</c:v>
                </c:pt>
                <c:pt idx="1">
                  <c:v>28</c:v>
                </c:pt>
                <c:pt idx="2">
                  <c:v>50</c:v>
                </c:pt>
                <c:pt idx="3">
                  <c:v>146</c:v>
                </c:pt>
                <c:pt idx="4">
                  <c:v>453</c:v>
                </c:pt>
                <c:pt idx="5">
                  <c:v>467</c:v>
                </c:pt>
                <c:pt idx="6">
                  <c:v>467</c:v>
                </c:pt>
                <c:pt idx="7">
                  <c:v>561</c:v>
                </c:pt>
                <c:pt idx="8">
                  <c:v>663</c:v>
                </c:pt>
                <c:pt idx="9">
                  <c:v>828</c:v>
                </c:pt>
                <c:pt idx="10">
                  <c:v>969</c:v>
                </c:pt>
                <c:pt idx="11">
                  <c:v>969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34-4DBE-A4FB-19AD98E7F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026424"/>
        <c:axId val="423029560"/>
      </c:lineChart>
      <c:dateAx>
        <c:axId val="42303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029168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302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030736"/>
        <c:crossesAt val="0"/>
        <c:crossBetween val="between"/>
      </c:valAx>
      <c:dateAx>
        <c:axId val="42302642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3029560"/>
        <c:crossesAt val="0"/>
        <c:auto val="1"/>
        <c:lblOffset val="100"/>
        <c:baseTimeUnit val="months"/>
      </c:dateAx>
      <c:valAx>
        <c:axId val="42302956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02642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MD36 Running distance(2015)</a:t>
            </a:r>
          </a:p>
        </c:rich>
      </c:tx>
      <c:layout>
        <c:manualLayout>
          <c:xMode val="edge"/>
          <c:yMode val="edge"/>
          <c:x val="0.44585805214305957"/>
          <c:y val="0.224644834845992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11"/>
          <c:y val="0.57972860605417487"/>
          <c:w val="0.70657165890467999"/>
          <c:h val="0.188411796967606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'2015'!$B$116:$B$127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'2015'!$E$116:$E$127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88</c:v>
                </c:pt>
                <c:pt idx="11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DF-4D70-81DB-F9B727156C38}"/>
            </c:ext>
          </c:extLst>
        </c:ser>
        <c:ser>
          <c:idx val="1"/>
          <c:order val="1"/>
          <c:invertIfNegative val="0"/>
          <c:cat>
            <c:numRef>
              <c:f>'2015'!$B$116:$B$127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'2015'!$F$116:$F$127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88</c:v>
                </c:pt>
                <c:pt idx="11">
                  <c:v>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DF-4D70-81DB-F9B727156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031128"/>
        <c:axId val="423031912"/>
      </c:barChart>
      <c:dateAx>
        <c:axId val="423031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03191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3031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8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031128"/>
        <c:crossesAt val="0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89" r="0.75000000000000089" t="1" header="0.51180555555555562" footer="0.51180555555555562"/>
    <c:pageSetup firstPageNumber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VFR Running distance(2014)</a:t>
            </a:r>
          </a:p>
        </c:rich>
      </c:tx>
      <c:layout>
        <c:manualLayout>
          <c:xMode val="edge"/>
          <c:yMode val="edge"/>
          <c:x val="0.46223137044209811"/>
          <c:y val="0.224644834845992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25827765747611"/>
          <c:y val="0.57972860605417487"/>
          <c:w val="0.71664754708870415"/>
          <c:h val="0.18841179696760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'2014'!$E$40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'2014'!$B$41:$B$52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'2014'!$E$41:$E$52</c:f>
              <c:numCache>
                <c:formatCode>#,##0_);[Red]\(#,##0\)</c:formatCode>
                <c:ptCount val="12"/>
                <c:pt idx="0">
                  <c:v>19</c:v>
                </c:pt>
                <c:pt idx="1">
                  <c:v>18</c:v>
                </c:pt>
                <c:pt idx="2">
                  <c:v>542</c:v>
                </c:pt>
                <c:pt idx="3">
                  <c:v>1387</c:v>
                </c:pt>
                <c:pt idx="4">
                  <c:v>1510</c:v>
                </c:pt>
                <c:pt idx="5">
                  <c:v>1374</c:v>
                </c:pt>
                <c:pt idx="6">
                  <c:v>413</c:v>
                </c:pt>
                <c:pt idx="7">
                  <c:v>1104</c:v>
                </c:pt>
                <c:pt idx="8">
                  <c:v>1040</c:v>
                </c:pt>
                <c:pt idx="9">
                  <c:v>983</c:v>
                </c:pt>
                <c:pt idx="10">
                  <c:v>2671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24-4523-A5D7-F5D91867A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032696"/>
        <c:axId val="423031520"/>
      </c:barChart>
      <c:lineChart>
        <c:grouping val="standard"/>
        <c:varyColors val="0"/>
        <c:ser>
          <c:idx val="0"/>
          <c:order val="1"/>
          <c:tx>
            <c:strRef>
              <c:f>'2014'!$F$40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'2014'!$B$41:$B$52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'2014'!$F$41:$F$52</c:f>
              <c:numCache>
                <c:formatCode>#,##0_);[Red]\(#,##0\)</c:formatCode>
                <c:ptCount val="12"/>
                <c:pt idx="0">
                  <c:v>19</c:v>
                </c:pt>
                <c:pt idx="1">
                  <c:v>37</c:v>
                </c:pt>
                <c:pt idx="2">
                  <c:v>579</c:v>
                </c:pt>
                <c:pt idx="3">
                  <c:v>1966</c:v>
                </c:pt>
                <c:pt idx="4">
                  <c:v>3476</c:v>
                </c:pt>
                <c:pt idx="5">
                  <c:v>4850</c:v>
                </c:pt>
                <c:pt idx="6">
                  <c:v>5263</c:v>
                </c:pt>
                <c:pt idx="7">
                  <c:v>6367</c:v>
                </c:pt>
                <c:pt idx="8">
                  <c:v>7407</c:v>
                </c:pt>
                <c:pt idx="9">
                  <c:v>8390</c:v>
                </c:pt>
                <c:pt idx="10">
                  <c:v>11061</c:v>
                </c:pt>
                <c:pt idx="11">
                  <c:v>11061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24-4523-A5D7-F5D91867A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028384"/>
        <c:axId val="423028776"/>
      </c:lineChart>
      <c:dateAx>
        <c:axId val="423032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024361568426015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03152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3031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8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3032696"/>
        <c:crossesAt val="0"/>
        <c:crossBetween val="between"/>
      </c:valAx>
      <c:dateAx>
        <c:axId val="42302838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3028776"/>
        <c:crossesAt val="0"/>
        <c:auto val="1"/>
        <c:lblOffset val="100"/>
        <c:baseTimeUnit val="months"/>
      </c:dateAx>
      <c:valAx>
        <c:axId val="4230287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02838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89" r="0.75000000000000089" t="1" header="0.51180555555555562" footer="0.51180555555555562"/>
    <c:pageSetup firstPageNumber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Total Running distance(2014)</a:t>
            </a:r>
          </a:p>
        </c:rich>
      </c:tx>
      <c:layout>
        <c:manualLayout>
          <c:xMode val="edge"/>
          <c:yMode val="edge"/>
          <c:x val="0.45971239839609251"/>
          <c:y val="0.224644834845992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11"/>
          <c:y val="0.57972860605417487"/>
          <c:w val="0.70657165890467999"/>
          <c:h val="0.18599626110904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'2014'!$E$3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'2014'!$B$4:$B$15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'2014'!$E$4:$E$15</c:f>
              <c:numCache>
                <c:formatCode>#,##0_);[Red]\(#,##0\)</c:formatCode>
                <c:ptCount val="12"/>
                <c:pt idx="0">
                  <c:v>127</c:v>
                </c:pt>
                <c:pt idx="1">
                  <c:v>59</c:v>
                </c:pt>
                <c:pt idx="2">
                  <c:v>556</c:v>
                </c:pt>
                <c:pt idx="3">
                  <c:v>1476</c:v>
                </c:pt>
                <c:pt idx="4">
                  <c:v>1905</c:v>
                </c:pt>
                <c:pt idx="5">
                  <c:v>1397</c:v>
                </c:pt>
                <c:pt idx="6">
                  <c:v>511</c:v>
                </c:pt>
                <c:pt idx="7">
                  <c:v>1119</c:v>
                </c:pt>
                <c:pt idx="8">
                  <c:v>1350</c:v>
                </c:pt>
                <c:pt idx="9">
                  <c:v>1434</c:v>
                </c:pt>
                <c:pt idx="10">
                  <c:v>2761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F5-4A66-B315-066871943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822776"/>
        <c:axId val="425826696"/>
      </c:barChart>
      <c:lineChart>
        <c:grouping val="standard"/>
        <c:varyColors val="0"/>
        <c:ser>
          <c:idx val="0"/>
          <c:order val="1"/>
          <c:tx>
            <c:strRef>
              <c:f>'2014'!$F$3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'2014'!$B$4:$B$15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'2014'!$F$4:$F$15</c:f>
              <c:numCache>
                <c:formatCode>#,##0_);[Red]\(#,##0\)</c:formatCode>
                <c:ptCount val="12"/>
                <c:pt idx="0">
                  <c:v>127</c:v>
                </c:pt>
                <c:pt idx="1">
                  <c:v>186</c:v>
                </c:pt>
                <c:pt idx="2">
                  <c:v>742</c:v>
                </c:pt>
                <c:pt idx="3">
                  <c:v>2218</c:v>
                </c:pt>
                <c:pt idx="4">
                  <c:v>4123</c:v>
                </c:pt>
                <c:pt idx="5">
                  <c:v>5520</c:v>
                </c:pt>
                <c:pt idx="6">
                  <c:v>6031</c:v>
                </c:pt>
                <c:pt idx="7">
                  <c:v>7150</c:v>
                </c:pt>
                <c:pt idx="8">
                  <c:v>8500</c:v>
                </c:pt>
                <c:pt idx="9">
                  <c:v>9934</c:v>
                </c:pt>
                <c:pt idx="10">
                  <c:v>12695</c:v>
                </c:pt>
                <c:pt idx="11">
                  <c:v>12695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F5-4A66-B315-066871943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827088"/>
        <c:axId val="425825912"/>
      </c:lineChart>
      <c:dateAx>
        <c:axId val="425822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515023382811801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82669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5826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7211990399188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822776"/>
        <c:crossesAt val="0"/>
        <c:crossBetween val="between"/>
      </c:valAx>
      <c:dateAx>
        <c:axId val="4258270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5825912"/>
        <c:crossesAt val="0"/>
        <c:auto val="1"/>
        <c:lblOffset val="100"/>
        <c:baseTimeUnit val="months"/>
      </c:dateAx>
      <c:valAx>
        <c:axId val="42582591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6861395656045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582708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89" r="0.75000000000000089" t="1" header="0.51180555555555562" footer="0.51180555555555562"/>
    <c:pageSetup firstPageNumber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MD22 Running distance(2014)</a:t>
            </a:r>
          </a:p>
        </c:rich>
      </c:tx>
      <c:layout>
        <c:manualLayout>
          <c:xMode val="edge"/>
          <c:yMode val="edge"/>
          <c:x val="0.44585805214305957"/>
          <c:y val="0.224644834845992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11"/>
          <c:y val="0.57972860605417487"/>
          <c:w val="0.70657165890467999"/>
          <c:h val="0.18841179696760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'2014'!$E$77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'2014'!$B$78:$B$89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'2014'!$E$78:$E$89</c:f>
              <c:numCache>
                <c:formatCode>#,##0_);[Red]\(#,##0\)</c:formatCode>
                <c:ptCount val="12"/>
                <c:pt idx="0">
                  <c:v>108</c:v>
                </c:pt>
                <c:pt idx="1">
                  <c:v>41</c:v>
                </c:pt>
                <c:pt idx="2">
                  <c:v>14</c:v>
                </c:pt>
                <c:pt idx="3">
                  <c:v>89</c:v>
                </c:pt>
                <c:pt idx="4">
                  <c:v>395</c:v>
                </c:pt>
                <c:pt idx="5">
                  <c:v>23</c:v>
                </c:pt>
                <c:pt idx="6">
                  <c:v>98</c:v>
                </c:pt>
                <c:pt idx="7">
                  <c:v>15</c:v>
                </c:pt>
                <c:pt idx="8">
                  <c:v>310</c:v>
                </c:pt>
                <c:pt idx="9">
                  <c:v>451</c:v>
                </c:pt>
                <c:pt idx="10">
                  <c:v>90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3E-4593-9A79-A13854058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823952"/>
        <c:axId val="425824344"/>
      </c:barChart>
      <c:lineChart>
        <c:grouping val="standard"/>
        <c:varyColors val="0"/>
        <c:ser>
          <c:idx val="0"/>
          <c:order val="1"/>
          <c:tx>
            <c:strRef>
              <c:f>'2014'!$F$77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'2014'!$B$78:$B$89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'2014'!$F$78:$F$89</c:f>
              <c:numCache>
                <c:formatCode>#,##0_);[Red]\(#,##0\)</c:formatCode>
                <c:ptCount val="12"/>
                <c:pt idx="0">
                  <c:v>108</c:v>
                </c:pt>
                <c:pt idx="1">
                  <c:v>149</c:v>
                </c:pt>
                <c:pt idx="2">
                  <c:v>163</c:v>
                </c:pt>
                <c:pt idx="3">
                  <c:v>252</c:v>
                </c:pt>
                <c:pt idx="4">
                  <c:v>647</c:v>
                </c:pt>
                <c:pt idx="5">
                  <c:v>670</c:v>
                </c:pt>
                <c:pt idx="6">
                  <c:v>768</c:v>
                </c:pt>
                <c:pt idx="7">
                  <c:v>783</c:v>
                </c:pt>
                <c:pt idx="8">
                  <c:v>1093</c:v>
                </c:pt>
                <c:pt idx="9">
                  <c:v>1544</c:v>
                </c:pt>
                <c:pt idx="10">
                  <c:v>1634</c:v>
                </c:pt>
                <c:pt idx="11">
                  <c:v>1634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3E-4593-9A79-A13854058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827480"/>
        <c:axId val="425823168"/>
      </c:lineChart>
      <c:dateAx>
        <c:axId val="42582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824344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5824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8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823952"/>
        <c:crossesAt val="0"/>
        <c:crossBetween val="between"/>
      </c:valAx>
      <c:dateAx>
        <c:axId val="4258274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5823168"/>
        <c:crossesAt val="0"/>
        <c:auto val="1"/>
        <c:lblOffset val="100"/>
        <c:baseTimeUnit val="months"/>
      </c:dateAx>
      <c:valAx>
        <c:axId val="4258231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582748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89" r="0.75000000000000089" t="1" header="0.51180555555555562" footer="0.51180555555555562"/>
    <c:pageSetup firstPageNumber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VFR Running distance(2013)</a:t>
            </a:r>
          </a:p>
        </c:rich>
      </c:tx>
      <c:layout>
        <c:manualLayout>
          <c:xMode val="edge"/>
          <c:yMode val="edge"/>
          <c:x val="0.46223137044209822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44799811753599"/>
          <c:y val="0.58214414191273056"/>
          <c:w val="0.68767936855963463"/>
          <c:h val="0.1690875100991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'2013'!$E$40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'2013'!$B$41:$B$52</c:f>
              <c:numCache>
                <c:formatCode>mmm\-yy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'2013'!$E$41:$E$52</c:f>
              <c:numCache>
                <c:formatCode>#,##0_);[Red]\(#,##0\)</c:formatCode>
                <c:ptCount val="12"/>
                <c:pt idx="0">
                  <c:v>122</c:v>
                </c:pt>
                <c:pt idx="1">
                  <c:v>0</c:v>
                </c:pt>
                <c:pt idx="2">
                  <c:v>409</c:v>
                </c:pt>
                <c:pt idx="3">
                  <c:v>921</c:v>
                </c:pt>
                <c:pt idx="4">
                  <c:v>401</c:v>
                </c:pt>
                <c:pt idx="5">
                  <c:v>804</c:v>
                </c:pt>
                <c:pt idx="6">
                  <c:v>0</c:v>
                </c:pt>
                <c:pt idx="7">
                  <c:v>438</c:v>
                </c:pt>
                <c:pt idx="8">
                  <c:v>1873</c:v>
                </c:pt>
                <c:pt idx="9">
                  <c:v>2935</c:v>
                </c:pt>
                <c:pt idx="10">
                  <c:v>241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E4-455C-88B6-9C4DD2FBA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820032"/>
        <c:axId val="425821208"/>
      </c:barChart>
      <c:lineChart>
        <c:grouping val="standard"/>
        <c:varyColors val="0"/>
        <c:ser>
          <c:idx val="0"/>
          <c:order val="1"/>
          <c:tx>
            <c:strRef>
              <c:f>'2013'!$F$40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'2013'!$B$41:$B$52</c:f>
              <c:numCache>
                <c:formatCode>mmm\-yy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'2013'!$F$41:$F$52</c:f>
              <c:numCache>
                <c:formatCode>#,##0_);[Red]\(#,##0\)</c:formatCode>
                <c:ptCount val="12"/>
                <c:pt idx="0">
                  <c:v>122</c:v>
                </c:pt>
                <c:pt idx="1">
                  <c:v>122</c:v>
                </c:pt>
                <c:pt idx="2">
                  <c:v>531</c:v>
                </c:pt>
                <c:pt idx="3">
                  <c:v>1452</c:v>
                </c:pt>
                <c:pt idx="4">
                  <c:v>1853</c:v>
                </c:pt>
                <c:pt idx="5">
                  <c:v>2657</c:v>
                </c:pt>
                <c:pt idx="6">
                  <c:v>2657</c:v>
                </c:pt>
                <c:pt idx="7">
                  <c:v>3095</c:v>
                </c:pt>
                <c:pt idx="8">
                  <c:v>4968</c:v>
                </c:pt>
                <c:pt idx="9">
                  <c:v>7903</c:v>
                </c:pt>
                <c:pt idx="10">
                  <c:v>8144</c:v>
                </c:pt>
                <c:pt idx="11">
                  <c:v>8144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E4-455C-88B6-9C4DD2FBA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820424"/>
        <c:axId val="425821600"/>
      </c:lineChart>
      <c:dateAx>
        <c:axId val="42582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4157898989128617"/>
              <c:y val="0.91065701867676285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821208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5821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972706036930831"/>
              <c:y val="0.432380918682071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820032"/>
        <c:crossesAt val="0"/>
        <c:crossBetween val="between"/>
      </c:valAx>
      <c:dateAx>
        <c:axId val="42582042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5821600"/>
        <c:crossesAt val="0"/>
        <c:auto val="1"/>
        <c:lblOffset val="100"/>
        <c:baseTimeUnit val="months"/>
      </c:dateAx>
      <c:valAx>
        <c:axId val="42582160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312736667717065"/>
              <c:y val="0.463782884843338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582042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Total Running distance(2013)</a:t>
            </a:r>
          </a:p>
        </c:rich>
      </c:tx>
      <c:layout>
        <c:manualLayout>
          <c:xMode val="edge"/>
          <c:yMode val="edge"/>
          <c:x val="0.45971239839609251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44799811753599"/>
          <c:y val="0.58214414191273056"/>
          <c:w val="0.68767936855963463"/>
          <c:h val="0.1690875100991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'2013'!$E$3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'2013'!$B$4:$B$15</c:f>
              <c:numCache>
                <c:formatCode>mmm\-yy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'2013'!$E$4:$E$15</c:f>
              <c:numCache>
                <c:formatCode>#,##0_);[Red]\(#,##0\)</c:formatCode>
                <c:ptCount val="12"/>
                <c:pt idx="0">
                  <c:v>187</c:v>
                </c:pt>
                <c:pt idx="1">
                  <c:v>0</c:v>
                </c:pt>
                <c:pt idx="2">
                  <c:v>511</c:v>
                </c:pt>
                <c:pt idx="3">
                  <c:v>1149</c:v>
                </c:pt>
                <c:pt idx="4">
                  <c:v>580</c:v>
                </c:pt>
                <c:pt idx="5">
                  <c:v>1253</c:v>
                </c:pt>
                <c:pt idx="6">
                  <c:v>354</c:v>
                </c:pt>
                <c:pt idx="7">
                  <c:v>682</c:v>
                </c:pt>
                <c:pt idx="8">
                  <c:v>2183</c:v>
                </c:pt>
                <c:pt idx="9">
                  <c:v>3015</c:v>
                </c:pt>
                <c:pt idx="10">
                  <c:v>531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9A-41A0-AA79-F32FC9D2B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825128"/>
        <c:axId val="425821992"/>
      </c:barChart>
      <c:lineChart>
        <c:grouping val="standard"/>
        <c:varyColors val="0"/>
        <c:ser>
          <c:idx val="0"/>
          <c:order val="1"/>
          <c:tx>
            <c:strRef>
              <c:f>'2013'!$F$3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'2013'!$B$4:$B$15</c:f>
              <c:numCache>
                <c:formatCode>mmm\-yy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'2013'!$F$4:$F$15</c:f>
              <c:numCache>
                <c:formatCode>#,##0_);[Red]\(#,##0\)</c:formatCode>
                <c:ptCount val="12"/>
                <c:pt idx="0">
                  <c:v>187</c:v>
                </c:pt>
                <c:pt idx="1">
                  <c:v>187</c:v>
                </c:pt>
                <c:pt idx="2">
                  <c:v>698</c:v>
                </c:pt>
                <c:pt idx="3">
                  <c:v>1847</c:v>
                </c:pt>
                <c:pt idx="4">
                  <c:v>2427</c:v>
                </c:pt>
                <c:pt idx="5">
                  <c:v>3680</c:v>
                </c:pt>
                <c:pt idx="6">
                  <c:v>4034</c:v>
                </c:pt>
                <c:pt idx="7">
                  <c:v>4716</c:v>
                </c:pt>
                <c:pt idx="8">
                  <c:v>6899</c:v>
                </c:pt>
                <c:pt idx="9">
                  <c:v>9914</c:v>
                </c:pt>
                <c:pt idx="10">
                  <c:v>10445</c:v>
                </c:pt>
                <c:pt idx="11">
                  <c:v>10452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9A-41A0-AA79-F32FC9D2B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825520"/>
        <c:axId val="425826304"/>
      </c:lineChart>
      <c:dateAx>
        <c:axId val="42582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4157898989128617"/>
              <c:y val="0.91065701867676285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82199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5821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972706036930831"/>
              <c:y val="0.432380918682071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825128"/>
        <c:crossesAt val="0"/>
        <c:crossBetween val="between"/>
      </c:valAx>
      <c:dateAx>
        <c:axId val="4258255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5826304"/>
        <c:crossesAt val="0"/>
        <c:auto val="1"/>
        <c:lblOffset val="100"/>
        <c:baseTimeUnit val="months"/>
      </c:dateAx>
      <c:valAx>
        <c:axId val="42582630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312736667717065"/>
              <c:y val="0.463782884843338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58255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MD-22 Running distance(2013)</a:t>
            </a:r>
          </a:p>
        </c:rich>
      </c:tx>
      <c:layout>
        <c:manualLayout>
          <c:xMode val="edge"/>
          <c:yMode val="edge"/>
          <c:x val="0.44585805214305957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59365186450291"/>
          <c:y val="0.58214414191273056"/>
          <c:w val="0.70153371481266635"/>
          <c:h val="0.1690875100991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'2013'!$E$77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'2013'!$B$78:$B$89</c:f>
              <c:numCache>
                <c:formatCode>mmm\-yy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'2013'!$E$78:$E$89</c:f>
              <c:numCache>
                <c:formatCode>#,##0_);[Red]\(#,##0\)</c:formatCode>
                <c:ptCount val="12"/>
                <c:pt idx="0">
                  <c:v>65</c:v>
                </c:pt>
                <c:pt idx="1">
                  <c:v>0</c:v>
                </c:pt>
                <c:pt idx="2">
                  <c:v>102</c:v>
                </c:pt>
                <c:pt idx="3">
                  <c:v>228</c:v>
                </c:pt>
                <c:pt idx="4">
                  <c:v>179</c:v>
                </c:pt>
                <c:pt idx="5">
                  <c:v>449</c:v>
                </c:pt>
                <c:pt idx="6">
                  <c:v>354</c:v>
                </c:pt>
                <c:pt idx="7">
                  <c:v>244</c:v>
                </c:pt>
                <c:pt idx="8">
                  <c:v>310</c:v>
                </c:pt>
                <c:pt idx="9">
                  <c:v>80</c:v>
                </c:pt>
                <c:pt idx="10">
                  <c:v>290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A0-4D6E-9A3A-31C5B4A94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00896"/>
        <c:axId val="425701680"/>
      </c:barChart>
      <c:lineChart>
        <c:grouping val="standard"/>
        <c:varyColors val="0"/>
        <c:ser>
          <c:idx val="0"/>
          <c:order val="1"/>
          <c:tx>
            <c:strRef>
              <c:f>'2013'!$F$77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'2013'!$B$78:$B$89</c:f>
              <c:numCache>
                <c:formatCode>mmm\-yy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'2013'!$F$78:$F$89</c:f>
              <c:numCache>
                <c:formatCode>#,##0_);[Red]\(#,##0\)</c:formatCode>
                <c:ptCount val="12"/>
                <c:pt idx="0">
                  <c:v>65</c:v>
                </c:pt>
                <c:pt idx="1">
                  <c:v>65</c:v>
                </c:pt>
                <c:pt idx="2">
                  <c:v>167</c:v>
                </c:pt>
                <c:pt idx="3">
                  <c:v>395</c:v>
                </c:pt>
                <c:pt idx="4">
                  <c:v>574</c:v>
                </c:pt>
                <c:pt idx="5">
                  <c:v>1023</c:v>
                </c:pt>
                <c:pt idx="6">
                  <c:v>1377</c:v>
                </c:pt>
                <c:pt idx="7">
                  <c:v>1621</c:v>
                </c:pt>
                <c:pt idx="8">
                  <c:v>1931</c:v>
                </c:pt>
                <c:pt idx="9">
                  <c:v>2011</c:v>
                </c:pt>
                <c:pt idx="10">
                  <c:v>2301</c:v>
                </c:pt>
                <c:pt idx="11">
                  <c:v>2308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A0-4D6E-9A3A-31C5B4A94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699328"/>
        <c:axId val="425700504"/>
      </c:lineChart>
      <c:dateAx>
        <c:axId val="42570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402207375326916"/>
              <c:y val="0.91065701867676285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0168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570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972706036930831"/>
              <c:y val="0.432380918682071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00896"/>
        <c:crossesAt val="0"/>
        <c:crossBetween val="between"/>
      </c:valAx>
      <c:dateAx>
        <c:axId val="4256993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5700504"/>
        <c:crossesAt val="0"/>
        <c:auto val="1"/>
        <c:lblOffset val="100"/>
        <c:baseTimeUnit val="months"/>
      </c:dateAx>
      <c:valAx>
        <c:axId val="42570050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312736667717065"/>
              <c:y val="0.463782884843338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569932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VFR Running distance(2012)</a:t>
            </a:r>
          </a:p>
        </c:rich>
      </c:tx>
      <c:layout>
        <c:manualLayout>
          <c:xMode val="edge"/>
          <c:yMode val="edge"/>
          <c:x val="0.46420930080809375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62880315107639"/>
          <c:y val="0.5797286060541742"/>
          <c:w val="0.6982321714634141"/>
          <c:h val="0.19082733282616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'2012'!$E$40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'2012'!$B$41:$B$52</c:f>
              <c:numCache>
                <c:formatCode>mmm\-yy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'2012'!$E$41:$E$52</c:f>
              <c:numCache>
                <c:formatCode>#,##0_);[Red]\(#,##0\)</c:formatCode>
                <c:ptCount val="12"/>
                <c:pt idx="0">
                  <c:v>267</c:v>
                </c:pt>
                <c:pt idx="1">
                  <c:v>0</c:v>
                </c:pt>
                <c:pt idx="2">
                  <c:v>40</c:v>
                </c:pt>
                <c:pt idx="3">
                  <c:v>2248</c:v>
                </c:pt>
                <c:pt idx="4">
                  <c:v>612</c:v>
                </c:pt>
                <c:pt idx="5">
                  <c:v>1165</c:v>
                </c:pt>
                <c:pt idx="6">
                  <c:v>477</c:v>
                </c:pt>
                <c:pt idx="7">
                  <c:v>330</c:v>
                </c:pt>
                <c:pt idx="8">
                  <c:v>739</c:v>
                </c:pt>
                <c:pt idx="9">
                  <c:v>1478</c:v>
                </c:pt>
                <c:pt idx="10">
                  <c:v>689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D5-4C66-AEE5-47FB9092B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02072"/>
        <c:axId val="425698936"/>
      </c:barChart>
      <c:lineChart>
        <c:grouping val="standard"/>
        <c:varyColors val="0"/>
        <c:ser>
          <c:idx val="0"/>
          <c:order val="1"/>
          <c:tx>
            <c:strRef>
              <c:f>'2012'!$F$40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'2012'!$B$41:$B$52</c:f>
              <c:numCache>
                <c:formatCode>mmm\-yy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'2012'!$F$41:$F$52</c:f>
              <c:numCache>
                <c:formatCode>#,##0_);[Red]\(#,##0\)</c:formatCode>
                <c:ptCount val="12"/>
                <c:pt idx="0">
                  <c:v>267</c:v>
                </c:pt>
                <c:pt idx="1">
                  <c:v>267</c:v>
                </c:pt>
                <c:pt idx="2">
                  <c:v>307</c:v>
                </c:pt>
                <c:pt idx="3">
                  <c:v>2555</c:v>
                </c:pt>
                <c:pt idx="4">
                  <c:v>3167</c:v>
                </c:pt>
                <c:pt idx="5">
                  <c:v>4332</c:v>
                </c:pt>
                <c:pt idx="6">
                  <c:v>4809</c:v>
                </c:pt>
                <c:pt idx="7">
                  <c:v>5139</c:v>
                </c:pt>
                <c:pt idx="8">
                  <c:v>5878</c:v>
                </c:pt>
                <c:pt idx="9">
                  <c:v>7356</c:v>
                </c:pt>
                <c:pt idx="10">
                  <c:v>8045</c:v>
                </c:pt>
                <c:pt idx="11">
                  <c:v>8045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D5-4C66-AEE5-47FB9092B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699720"/>
        <c:axId val="425700112"/>
      </c:lineChart>
      <c:dateAx>
        <c:axId val="425702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4861099186411111"/>
              <c:y val="0.92998130554523528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69893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5698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304389770865719"/>
              <c:y val="0.4396275262577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702072"/>
        <c:crossesAt val="0"/>
        <c:crossBetween val="between"/>
      </c:valAx>
      <c:dateAx>
        <c:axId val="4256997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5700112"/>
        <c:crossesAt val="0"/>
        <c:auto val="1"/>
        <c:lblOffset val="100"/>
        <c:baseTimeUnit val="months"/>
      </c:dateAx>
      <c:valAx>
        <c:axId val="42570011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2586097461449113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5699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SEROW Running distance(2012)</a:t>
            </a:r>
          </a:p>
        </c:rich>
      </c:tx>
      <c:layout>
        <c:manualLayout>
          <c:xMode val="edge"/>
          <c:yMode val="edge"/>
          <c:x val="0.45653641980300158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56185464174021"/>
          <c:y val="0.5797286060541742"/>
          <c:w val="0.70078979846511225"/>
          <c:h val="0.18841179696760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'2012'!$E$80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'2012'!$B$81:$B$92</c:f>
              <c:numCache>
                <c:formatCode>mmm\-yy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'2012'!$E$81:$E$92</c:f>
              <c:numCache>
                <c:formatCode>#,##0_);[Red]\(#,##0\)</c:formatCode>
                <c:ptCount val="12"/>
                <c:pt idx="0">
                  <c:v>85</c:v>
                </c:pt>
                <c:pt idx="1">
                  <c:v>0</c:v>
                </c:pt>
                <c:pt idx="2">
                  <c:v>127</c:v>
                </c:pt>
                <c:pt idx="3">
                  <c:v>48</c:v>
                </c:pt>
                <c:pt idx="4">
                  <c:v>188</c:v>
                </c:pt>
                <c:pt idx="5">
                  <c:v>386</c:v>
                </c:pt>
                <c:pt idx="6">
                  <c:v>364</c:v>
                </c:pt>
                <c:pt idx="7">
                  <c:v>202</c:v>
                </c:pt>
                <c:pt idx="8">
                  <c:v>681</c:v>
                </c:pt>
                <c:pt idx="9">
                  <c:v>292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8A-4459-B9B4-E9679EA7E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686392"/>
        <c:axId val="425689920"/>
      </c:barChart>
      <c:lineChart>
        <c:grouping val="standard"/>
        <c:varyColors val="0"/>
        <c:ser>
          <c:idx val="0"/>
          <c:order val="1"/>
          <c:tx>
            <c:strRef>
              <c:f>'2012'!$F$80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'2012'!$B$81:$B$92</c:f>
              <c:numCache>
                <c:formatCode>mmm\-yy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'2012'!$F$81:$F$92</c:f>
              <c:numCache>
                <c:formatCode>#,##0_);[Red]\(#,##0\)</c:formatCode>
                <c:ptCount val="12"/>
                <c:pt idx="0">
                  <c:v>85</c:v>
                </c:pt>
                <c:pt idx="1">
                  <c:v>85</c:v>
                </c:pt>
                <c:pt idx="2">
                  <c:v>212</c:v>
                </c:pt>
                <c:pt idx="3">
                  <c:v>260</c:v>
                </c:pt>
                <c:pt idx="4">
                  <c:v>448</c:v>
                </c:pt>
                <c:pt idx="5">
                  <c:v>834</c:v>
                </c:pt>
                <c:pt idx="6">
                  <c:v>1198</c:v>
                </c:pt>
                <c:pt idx="7">
                  <c:v>1400</c:v>
                </c:pt>
                <c:pt idx="8">
                  <c:v>2081</c:v>
                </c:pt>
                <c:pt idx="9">
                  <c:v>2373</c:v>
                </c:pt>
                <c:pt idx="10">
                  <c:v>2373</c:v>
                </c:pt>
                <c:pt idx="11">
                  <c:v>2373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8A-4459-B9B4-E9679EA7E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691880"/>
        <c:axId val="425686784"/>
      </c:lineChart>
      <c:dateAx>
        <c:axId val="425686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8228568556237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68992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5689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304389770865719"/>
              <c:y val="0.4396275262577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686392"/>
        <c:crossesAt val="0"/>
        <c:crossBetween val="between"/>
      </c:valAx>
      <c:dateAx>
        <c:axId val="4256918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5686784"/>
        <c:crossesAt val="0"/>
        <c:auto val="1"/>
        <c:lblOffset val="100"/>
        <c:baseTimeUnit val="months"/>
      </c:dateAx>
      <c:valAx>
        <c:axId val="4256867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43516531068518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569188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JA07 Running distance(2022)</a:t>
            </a:r>
          </a:p>
        </c:rich>
      </c:tx>
      <c:layout>
        <c:manualLayout>
          <c:xMode val="edge"/>
          <c:yMode val="edge"/>
          <c:x val="0.44585805214305957"/>
          <c:y val="0.224644834845992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11"/>
          <c:y val="0.30919725614008392"/>
          <c:w val="0.70657165890467999"/>
          <c:h val="0.45894328426338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'2022'!$B$115:$B$126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'2022'!$E$115:$E$126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116</c:v>
                </c:pt>
                <c:pt idx="3">
                  <c:v>0</c:v>
                </c:pt>
                <c:pt idx="4">
                  <c:v>126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31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72-4A16-B46A-1B2D7888D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53208"/>
        <c:axId val="31285477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'2022'!$B$115:$B$126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'2022'!$F$115:$F$126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116</c:v>
                </c:pt>
                <c:pt idx="3">
                  <c:v>116</c:v>
                </c:pt>
                <c:pt idx="4">
                  <c:v>242</c:v>
                </c:pt>
                <c:pt idx="5">
                  <c:v>242</c:v>
                </c:pt>
                <c:pt idx="6">
                  <c:v>242</c:v>
                </c:pt>
                <c:pt idx="7">
                  <c:v>242</c:v>
                </c:pt>
                <c:pt idx="8">
                  <c:v>248</c:v>
                </c:pt>
                <c:pt idx="9">
                  <c:v>248</c:v>
                </c:pt>
                <c:pt idx="10">
                  <c:v>279</c:v>
                </c:pt>
                <c:pt idx="11">
                  <c:v>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72-4A16-B46A-1B2D7888D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55168"/>
        <c:axId val="422340992"/>
      </c:lineChart>
      <c:dateAx>
        <c:axId val="312853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285477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12854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8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2853208"/>
        <c:crossesAt val="0"/>
        <c:crossBetween val="between"/>
      </c:valAx>
      <c:dateAx>
        <c:axId val="3128551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2340992"/>
        <c:crossesAt val="0"/>
        <c:auto val="1"/>
        <c:lblOffset val="100"/>
        <c:baseTimeUnit val="months"/>
      </c:dateAx>
      <c:valAx>
        <c:axId val="42234099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285516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89" r="0.75000000000000089" t="1" header="0.51180555555555562" footer="0.51180555555555562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Total Running distance(2012)</a:t>
            </a:r>
          </a:p>
        </c:rich>
      </c:tx>
      <c:layout>
        <c:manualLayout>
          <c:xMode val="edge"/>
          <c:yMode val="edge"/>
          <c:x val="0.46165167380639649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62880315107639"/>
          <c:y val="0.5797286060541742"/>
          <c:w val="0.6982321714634141"/>
          <c:h val="0.19082733282616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'2012'!$E$3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'2012'!$B$4:$B$15</c:f>
              <c:numCache>
                <c:formatCode>mmm\-yy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'2012'!$E$4:$E$15</c:f>
              <c:numCache>
                <c:formatCode>#,##0_);[Red]\(#,##0\)</c:formatCode>
                <c:ptCount val="12"/>
                <c:pt idx="0">
                  <c:v>352</c:v>
                </c:pt>
                <c:pt idx="1">
                  <c:v>0</c:v>
                </c:pt>
                <c:pt idx="2">
                  <c:v>167</c:v>
                </c:pt>
                <c:pt idx="3">
                  <c:v>2296</c:v>
                </c:pt>
                <c:pt idx="4">
                  <c:v>800</c:v>
                </c:pt>
                <c:pt idx="5">
                  <c:v>1551</c:v>
                </c:pt>
                <c:pt idx="6">
                  <c:v>841</c:v>
                </c:pt>
                <c:pt idx="7">
                  <c:v>532</c:v>
                </c:pt>
                <c:pt idx="8">
                  <c:v>1420</c:v>
                </c:pt>
                <c:pt idx="9">
                  <c:v>1770</c:v>
                </c:pt>
                <c:pt idx="10">
                  <c:v>982</c:v>
                </c:pt>
                <c:pt idx="1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4A-465B-B68E-7B72592D4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687176"/>
        <c:axId val="425695016"/>
      </c:barChart>
      <c:lineChart>
        <c:grouping val="standard"/>
        <c:varyColors val="0"/>
        <c:ser>
          <c:idx val="0"/>
          <c:order val="1"/>
          <c:tx>
            <c:strRef>
              <c:f>'2012'!$F$3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'2012'!$B$4:$B$15</c:f>
              <c:numCache>
                <c:formatCode>mmm\-yy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'2012'!$F$4:$F$15</c:f>
              <c:numCache>
                <c:formatCode>#,##0_);[Red]\(#,##0\)</c:formatCode>
                <c:ptCount val="12"/>
                <c:pt idx="0">
                  <c:v>352</c:v>
                </c:pt>
                <c:pt idx="1">
                  <c:v>352</c:v>
                </c:pt>
                <c:pt idx="2">
                  <c:v>519</c:v>
                </c:pt>
                <c:pt idx="3">
                  <c:v>2815</c:v>
                </c:pt>
                <c:pt idx="4">
                  <c:v>3615</c:v>
                </c:pt>
                <c:pt idx="5">
                  <c:v>5166</c:v>
                </c:pt>
                <c:pt idx="6">
                  <c:v>6007</c:v>
                </c:pt>
                <c:pt idx="7">
                  <c:v>6539</c:v>
                </c:pt>
                <c:pt idx="8">
                  <c:v>7959</c:v>
                </c:pt>
                <c:pt idx="9">
                  <c:v>9729</c:v>
                </c:pt>
                <c:pt idx="10">
                  <c:v>10711</c:v>
                </c:pt>
                <c:pt idx="11">
                  <c:v>10723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4A-465B-B68E-7B72592D4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690312"/>
        <c:axId val="425687568"/>
      </c:lineChart>
      <c:dateAx>
        <c:axId val="425687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4861099186411111"/>
              <c:y val="0.92998130554523528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69501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5695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304389770865719"/>
              <c:y val="0.4396275262577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687176"/>
        <c:crossesAt val="0"/>
        <c:crossBetween val="between"/>
      </c:valAx>
      <c:dateAx>
        <c:axId val="4256903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5687568"/>
        <c:crossesAt val="0"/>
        <c:auto val="1"/>
        <c:lblOffset val="100"/>
        <c:baseTimeUnit val="months"/>
      </c:dateAx>
      <c:valAx>
        <c:axId val="4256875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2586097461449113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569031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MD-22 Running distance(2012)</a:t>
            </a:r>
          </a:p>
        </c:rich>
      </c:tx>
      <c:layout>
        <c:manualLayout>
          <c:xMode val="edge"/>
          <c:yMode val="edge"/>
          <c:x val="0.44758472529706089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56185464174021"/>
          <c:y val="0.5797286060541742"/>
          <c:w val="0.70078979846511225"/>
          <c:h val="0.18841179696760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'2012'!$E$119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'2012'!$B$120:$B$131</c:f>
              <c:numCache>
                <c:formatCode>mmm\-yy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'2012'!$E$120:$E$131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293</c:v>
                </c:pt>
                <c:pt idx="1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4C-49FE-AEB7-7896651D0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695408"/>
        <c:axId val="425694624"/>
      </c:barChart>
      <c:lineChart>
        <c:grouping val="standard"/>
        <c:varyColors val="0"/>
        <c:ser>
          <c:idx val="0"/>
          <c:order val="1"/>
          <c:tx>
            <c:strRef>
              <c:f>'2012'!$F$119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'2012'!$B$120:$B$131</c:f>
              <c:numCache>
                <c:formatCode>mmm\-yy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'2012'!$F$120:$F$131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293</c:v>
                </c:pt>
                <c:pt idx="11">
                  <c:v>305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4C-49FE-AEB7-7896651D0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696976"/>
        <c:axId val="425690704"/>
      </c:lineChart>
      <c:dateAx>
        <c:axId val="42569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8228568556237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694624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569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304389770865719"/>
              <c:y val="0.4396275262577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695408"/>
        <c:crossesAt val="0"/>
        <c:crossBetween val="between"/>
      </c:valAx>
      <c:dateAx>
        <c:axId val="42569697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5690704"/>
        <c:crossesAt val="0"/>
        <c:auto val="1"/>
        <c:lblOffset val="100"/>
        <c:baseTimeUnit val="months"/>
      </c:dateAx>
      <c:valAx>
        <c:axId val="42569070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43516531068518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569697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VFR Running distance(2011)</a:t>
            </a:r>
          </a:p>
        </c:rich>
      </c:tx>
      <c:layout>
        <c:manualLayout>
          <c:xMode val="edge"/>
          <c:yMode val="edge"/>
          <c:x val="0.4692152001331773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36497213213991"/>
          <c:y val="0.57731307019561351"/>
          <c:w val="0.68416294544558298"/>
          <c:h val="0.18841179696760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'2011'!$E$40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'2011'!$B$41:$B$52</c:f>
              <c:numCache>
                <c:formatCode>mmm\-yy</c:formatCode>
                <c:ptCount val="1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</c:numCache>
            </c:numRef>
          </c:cat>
          <c:val>
            <c:numRef>
              <c:f>'2011'!$E$41:$E$52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592</c:v>
                </c:pt>
                <c:pt idx="3">
                  <c:v>2524</c:v>
                </c:pt>
                <c:pt idx="4">
                  <c:v>2016</c:v>
                </c:pt>
                <c:pt idx="5">
                  <c:v>1232</c:v>
                </c:pt>
                <c:pt idx="6">
                  <c:v>504</c:v>
                </c:pt>
                <c:pt idx="7">
                  <c:v>1241</c:v>
                </c:pt>
                <c:pt idx="8">
                  <c:v>840</c:v>
                </c:pt>
                <c:pt idx="9">
                  <c:v>2227</c:v>
                </c:pt>
                <c:pt idx="10">
                  <c:v>1022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B2-4073-BDF4-9D1EA66F4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693056"/>
        <c:axId val="425695800"/>
      </c:barChart>
      <c:lineChart>
        <c:grouping val="standard"/>
        <c:varyColors val="0"/>
        <c:ser>
          <c:idx val="0"/>
          <c:order val="1"/>
          <c:tx>
            <c:strRef>
              <c:f>'2011'!$F$40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'2011'!$B$41:$B$52</c:f>
              <c:numCache>
                <c:formatCode>mmm\-yy</c:formatCode>
                <c:ptCount val="1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</c:numCache>
            </c:numRef>
          </c:cat>
          <c:val>
            <c:numRef>
              <c:f>'2011'!$F$41:$F$52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592</c:v>
                </c:pt>
                <c:pt idx="3">
                  <c:v>3116</c:v>
                </c:pt>
                <c:pt idx="4">
                  <c:v>5132</c:v>
                </c:pt>
                <c:pt idx="5">
                  <c:v>6364</c:v>
                </c:pt>
                <c:pt idx="6">
                  <c:v>6868</c:v>
                </c:pt>
                <c:pt idx="7">
                  <c:v>8109</c:v>
                </c:pt>
                <c:pt idx="8">
                  <c:v>8949</c:v>
                </c:pt>
                <c:pt idx="9">
                  <c:v>11176</c:v>
                </c:pt>
                <c:pt idx="10">
                  <c:v>12198</c:v>
                </c:pt>
                <c:pt idx="11">
                  <c:v>12203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B2-4073-BDF4-9D1EA66F4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688352"/>
        <c:axId val="425692272"/>
      </c:lineChart>
      <c:dateAx>
        <c:axId val="42569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4261199121546233"/>
              <c:y val="0.9251502338281177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69580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5695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975504137761071"/>
              <c:y val="0.43721199039918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693056"/>
        <c:crossesAt val="0"/>
        <c:crossBetween val="between"/>
      </c:valAx>
      <c:dateAx>
        <c:axId val="4256883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5692272"/>
        <c:crossesAt val="0"/>
        <c:auto val="1"/>
        <c:lblOffset val="100"/>
        <c:baseTimeUnit val="months"/>
      </c:dateAx>
      <c:valAx>
        <c:axId val="4256922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352791757772289"/>
              <c:y val="0.46861395656045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568835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SEROW Running distance(2011)</a:t>
            </a:r>
          </a:p>
        </c:rich>
      </c:tx>
      <c:layout>
        <c:manualLayout>
          <c:xMode val="edge"/>
          <c:yMode val="edge"/>
          <c:x val="0.46135125823150425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94774531240574"/>
          <c:y val="0.5797286060541742"/>
          <c:w val="0.69858017226531743"/>
          <c:h val="0.18599626110904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'2011'!$E$116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'2011'!$B$117:$B$128</c:f>
              <c:numCache>
                <c:formatCode>mmm\-yy</c:formatCode>
                <c:ptCount val="1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</c:numCache>
            </c:numRef>
          </c:cat>
          <c:val>
            <c:numRef>
              <c:f>'2011'!$E$117:$E$128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114</c:v>
                </c:pt>
                <c:pt idx="2">
                  <c:v>0</c:v>
                </c:pt>
                <c:pt idx="3">
                  <c:v>0</c:v>
                </c:pt>
                <c:pt idx="4">
                  <c:v>297</c:v>
                </c:pt>
                <c:pt idx="5">
                  <c:v>0</c:v>
                </c:pt>
                <c:pt idx="6">
                  <c:v>463</c:v>
                </c:pt>
                <c:pt idx="7">
                  <c:v>47</c:v>
                </c:pt>
                <c:pt idx="8">
                  <c:v>57</c:v>
                </c:pt>
                <c:pt idx="9">
                  <c:v>337</c:v>
                </c:pt>
                <c:pt idx="10">
                  <c:v>304</c:v>
                </c:pt>
                <c:pt idx="1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DF-4097-9FD9-F3B0EE5CE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697368"/>
        <c:axId val="425696192"/>
      </c:barChart>
      <c:lineChart>
        <c:grouping val="standard"/>
        <c:varyColors val="0"/>
        <c:ser>
          <c:idx val="0"/>
          <c:order val="1"/>
          <c:tx>
            <c:strRef>
              <c:f>'2011'!$F$116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'2011'!$B$117:$B$128</c:f>
              <c:numCache>
                <c:formatCode>mmm\-yy</c:formatCode>
                <c:ptCount val="1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</c:numCache>
            </c:numRef>
          </c:cat>
          <c:val>
            <c:numRef>
              <c:f>'2011'!$F$117:$F$128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114</c:v>
                </c:pt>
                <c:pt idx="2">
                  <c:v>114</c:v>
                </c:pt>
                <c:pt idx="3">
                  <c:v>114</c:v>
                </c:pt>
                <c:pt idx="4">
                  <c:v>411</c:v>
                </c:pt>
                <c:pt idx="5">
                  <c:v>411</c:v>
                </c:pt>
                <c:pt idx="6">
                  <c:v>874</c:v>
                </c:pt>
                <c:pt idx="7">
                  <c:v>921</c:v>
                </c:pt>
                <c:pt idx="8">
                  <c:v>978</c:v>
                </c:pt>
                <c:pt idx="9">
                  <c:v>1315</c:v>
                </c:pt>
                <c:pt idx="10">
                  <c:v>1619</c:v>
                </c:pt>
                <c:pt idx="11">
                  <c:v>1644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DF-4097-9FD9-F3B0EE5CE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689528"/>
        <c:axId val="425691488"/>
      </c:lineChart>
      <c:dateAx>
        <c:axId val="425697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474804931378972"/>
              <c:y val="0.9251502338281177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69619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569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975504137761071"/>
              <c:y val="0.43721199039918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697368"/>
        <c:crossesAt val="0"/>
        <c:crossBetween val="between"/>
      </c:valAx>
      <c:dateAx>
        <c:axId val="4256895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5691488"/>
        <c:crossesAt val="0"/>
        <c:auto val="1"/>
        <c:lblOffset val="100"/>
        <c:baseTimeUnit val="months"/>
      </c:dateAx>
      <c:valAx>
        <c:axId val="42569148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352791757772289"/>
              <c:y val="0.46861395656045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568952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Total Running distance(2011)</a:t>
            </a:r>
          </a:p>
        </c:rich>
      </c:tx>
      <c:layout>
        <c:manualLayout>
          <c:xMode val="edge"/>
          <c:yMode val="edge"/>
          <c:x val="0.46397257219872901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36497213213991"/>
          <c:y val="0.5797286060541742"/>
          <c:w val="0.68416294544558298"/>
          <c:h val="0.18599626110904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'2011'!$E$3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'2011'!$B$4:$B$15</c:f>
              <c:numCache>
                <c:formatCode>mmm\-yy</c:formatCode>
                <c:ptCount val="1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</c:numCache>
            </c:numRef>
          </c:cat>
          <c:val>
            <c:numRef>
              <c:f>'2011'!$E$4:$E$15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301</c:v>
                </c:pt>
                <c:pt idx="2">
                  <c:v>794</c:v>
                </c:pt>
                <c:pt idx="3">
                  <c:v>2524</c:v>
                </c:pt>
                <c:pt idx="4">
                  <c:v>2313</c:v>
                </c:pt>
                <c:pt idx="5">
                  <c:v>1232</c:v>
                </c:pt>
                <c:pt idx="6">
                  <c:v>967</c:v>
                </c:pt>
                <c:pt idx="7">
                  <c:v>1288</c:v>
                </c:pt>
                <c:pt idx="8">
                  <c:v>897</c:v>
                </c:pt>
                <c:pt idx="9">
                  <c:v>2564</c:v>
                </c:pt>
                <c:pt idx="10">
                  <c:v>1326</c:v>
                </c:pt>
                <c:pt idx="11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EA-40C8-BFB0-645A9159B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693448"/>
        <c:axId val="425696584"/>
      </c:barChart>
      <c:lineChart>
        <c:grouping val="standard"/>
        <c:varyColors val="0"/>
        <c:ser>
          <c:idx val="0"/>
          <c:order val="1"/>
          <c:tx>
            <c:strRef>
              <c:f>'2011'!$F$3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'2011'!$B$4:$B$15</c:f>
              <c:numCache>
                <c:formatCode>mmm\-yy</c:formatCode>
                <c:ptCount val="1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</c:numCache>
            </c:numRef>
          </c:cat>
          <c:val>
            <c:numRef>
              <c:f>'2011'!$F$4:$F$15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301</c:v>
                </c:pt>
                <c:pt idx="2">
                  <c:v>1095</c:v>
                </c:pt>
                <c:pt idx="3">
                  <c:v>3619</c:v>
                </c:pt>
                <c:pt idx="4">
                  <c:v>5932</c:v>
                </c:pt>
                <c:pt idx="5">
                  <c:v>7164</c:v>
                </c:pt>
                <c:pt idx="6">
                  <c:v>8131</c:v>
                </c:pt>
                <c:pt idx="7">
                  <c:v>9419</c:v>
                </c:pt>
                <c:pt idx="8">
                  <c:v>10316</c:v>
                </c:pt>
                <c:pt idx="9">
                  <c:v>12880</c:v>
                </c:pt>
                <c:pt idx="10">
                  <c:v>14206</c:v>
                </c:pt>
                <c:pt idx="11">
                  <c:v>14236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EA-40C8-BFB0-645A9159B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694232"/>
        <c:axId val="425697760"/>
      </c:lineChart>
      <c:dateAx>
        <c:axId val="425693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4261199121546233"/>
              <c:y val="0.9251502338281177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696584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5696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975504137761071"/>
              <c:y val="0.43721199039918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693448"/>
        <c:crossesAt val="0"/>
        <c:crossBetween val="between"/>
      </c:valAx>
      <c:dateAx>
        <c:axId val="4256942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5697760"/>
        <c:crossesAt val="0"/>
        <c:auto val="1"/>
        <c:lblOffset val="100"/>
        <c:baseTimeUnit val="months"/>
      </c:dateAx>
      <c:valAx>
        <c:axId val="42569776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352791757772289"/>
              <c:y val="0.46861395656045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569423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SBB Running distance(2011)</a:t>
            </a:r>
          </a:p>
        </c:rich>
      </c:tx>
      <c:layout>
        <c:manualLayout>
          <c:xMode val="edge"/>
          <c:yMode val="edge"/>
          <c:x val="0.46397257219872901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94774531240574"/>
          <c:y val="0.5797286060541742"/>
          <c:w val="0.69858017226531743"/>
          <c:h val="0.18841179696760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'2011'!$E$78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'2011'!$B$79:$B$90</c:f>
              <c:numCache>
                <c:formatCode>mmm\-yy</c:formatCode>
                <c:ptCount val="1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</c:numCache>
            </c:numRef>
          </c:cat>
          <c:val>
            <c:numRef>
              <c:f>'2011'!$E$79:$E$90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187</c:v>
                </c:pt>
                <c:pt idx="2">
                  <c:v>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AE-4AF9-9184-524A0BBF4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698544"/>
        <c:axId val="312854384"/>
      </c:barChart>
      <c:lineChart>
        <c:grouping val="standard"/>
        <c:varyColors val="0"/>
        <c:ser>
          <c:idx val="0"/>
          <c:order val="1"/>
          <c:tx>
            <c:strRef>
              <c:f>'2011'!$F$78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'2011'!$B$79:$B$90</c:f>
              <c:numCache>
                <c:formatCode>mmm\-yy</c:formatCode>
                <c:ptCount val="1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</c:numCache>
            </c:numRef>
          </c:cat>
          <c:val>
            <c:numRef>
              <c:f>'2011'!$F$79:$F$90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187</c:v>
                </c:pt>
                <c:pt idx="2">
                  <c:v>389</c:v>
                </c:pt>
                <c:pt idx="3">
                  <c:v>389</c:v>
                </c:pt>
                <c:pt idx="4">
                  <c:v>389</c:v>
                </c:pt>
                <c:pt idx="5">
                  <c:v>389</c:v>
                </c:pt>
                <c:pt idx="6">
                  <c:v>389</c:v>
                </c:pt>
                <c:pt idx="7">
                  <c:v>389</c:v>
                </c:pt>
                <c:pt idx="8">
                  <c:v>389</c:v>
                </c:pt>
                <c:pt idx="9">
                  <c:v>389</c:v>
                </c:pt>
                <c:pt idx="10">
                  <c:v>389</c:v>
                </c:pt>
                <c:pt idx="11">
                  <c:v>389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AE-4AF9-9184-524A0BBF4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133752"/>
        <c:axId val="427132968"/>
      </c:lineChart>
      <c:dateAx>
        <c:axId val="42569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474804931378972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2854384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12854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975504137761071"/>
              <c:y val="0.4396275262577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698544"/>
        <c:crossesAt val="0"/>
        <c:crossBetween val="between"/>
      </c:valAx>
      <c:dateAx>
        <c:axId val="4271337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7132968"/>
        <c:crossesAt val="0"/>
        <c:auto val="1"/>
        <c:lblOffset val="100"/>
        <c:baseTimeUnit val="months"/>
      </c:dateAx>
      <c:valAx>
        <c:axId val="4271329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352791757772289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713375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SBB Running distance(2010)</a:t>
            </a:r>
          </a:p>
        </c:rich>
      </c:tx>
      <c:layout>
        <c:manualLayout>
          <c:xMode val="edge"/>
          <c:yMode val="edge"/>
          <c:x val="0.46537431661383932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76546462758951"/>
          <c:y val="0.57731307019561351"/>
          <c:w val="0.68368193142988276"/>
          <c:h val="0.18841179696760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'2010'!$E$40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'2010'!$B$41:$B$52</c:f>
              <c:numCache>
                <c:formatCode>mmm\-yy</c:formatCode>
                <c:ptCount val="1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</c:numCache>
            </c:numRef>
          </c:cat>
          <c:val>
            <c:numRef>
              <c:f>'2010'!$E$41:$E$52</c:f>
              <c:numCache>
                <c:formatCode>#,##0_);[Red]\(#,##0\)</c:formatCode>
                <c:ptCount val="12"/>
                <c:pt idx="0">
                  <c:v>71</c:v>
                </c:pt>
                <c:pt idx="1">
                  <c:v>130</c:v>
                </c:pt>
                <c:pt idx="2">
                  <c:v>523</c:v>
                </c:pt>
                <c:pt idx="3">
                  <c:v>2312</c:v>
                </c:pt>
                <c:pt idx="4">
                  <c:v>916</c:v>
                </c:pt>
                <c:pt idx="5">
                  <c:v>802</c:v>
                </c:pt>
                <c:pt idx="6">
                  <c:v>1672</c:v>
                </c:pt>
                <c:pt idx="7">
                  <c:v>773</c:v>
                </c:pt>
                <c:pt idx="8">
                  <c:v>945</c:v>
                </c:pt>
                <c:pt idx="9">
                  <c:v>1946</c:v>
                </c:pt>
                <c:pt idx="10">
                  <c:v>620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7A-4097-972B-A28335057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131400"/>
        <c:axId val="427142768"/>
      </c:barChart>
      <c:lineChart>
        <c:grouping val="standard"/>
        <c:varyColors val="0"/>
        <c:ser>
          <c:idx val="0"/>
          <c:order val="1"/>
          <c:tx>
            <c:strRef>
              <c:f>'2010'!$F$40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'2010'!$B$41:$B$52</c:f>
              <c:numCache>
                <c:formatCode>mmm\-yy</c:formatCode>
                <c:ptCount val="1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</c:numCache>
            </c:numRef>
          </c:cat>
          <c:val>
            <c:numRef>
              <c:f>'2010'!$F$41:$F$52</c:f>
              <c:numCache>
                <c:formatCode>#,##0_);[Red]\(#,##0\)</c:formatCode>
                <c:ptCount val="12"/>
                <c:pt idx="0">
                  <c:v>71</c:v>
                </c:pt>
                <c:pt idx="1">
                  <c:v>201</c:v>
                </c:pt>
                <c:pt idx="2">
                  <c:v>724</c:v>
                </c:pt>
                <c:pt idx="3">
                  <c:v>3036</c:v>
                </c:pt>
                <c:pt idx="4">
                  <c:v>3952</c:v>
                </c:pt>
                <c:pt idx="5">
                  <c:v>4754</c:v>
                </c:pt>
                <c:pt idx="6">
                  <c:v>6426</c:v>
                </c:pt>
                <c:pt idx="7">
                  <c:v>7199</c:v>
                </c:pt>
                <c:pt idx="8">
                  <c:v>8144</c:v>
                </c:pt>
                <c:pt idx="9">
                  <c:v>10090</c:v>
                </c:pt>
                <c:pt idx="10">
                  <c:v>10710</c:v>
                </c:pt>
                <c:pt idx="11">
                  <c:v>10710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7A-4097-972B-A28335057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139240"/>
        <c:axId val="427135712"/>
      </c:lineChart>
      <c:dateAx>
        <c:axId val="427131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4119372774755459"/>
              <c:y val="0.9251502338281177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142768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714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941589141789375"/>
              <c:y val="0.43721199039918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131400"/>
        <c:crossesAt val="0"/>
        <c:crossBetween val="between"/>
      </c:valAx>
      <c:dateAx>
        <c:axId val="4271392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7135712"/>
        <c:crossesAt val="0"/>
        <c:auto val="1"/>
        <c:lblOffset val="100"/>
        <c:baseTimeUnit val="months"/>
      </c:dateAx>
      <c:valAx>
        <c:axId val="42713571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24473960574716"/>
              <c:y val="0.46861395656045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713924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SEROW Running distance(2010)</a:t>
            </a:r>
          </a:p>
        </c:rich>
      </c:tx>
      <c:layout>
        <c:manualLayout>
          <c:xMode val="edge"/>
          <c:yMode val="edge"/>
          <c:x val="0.46145262293450945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07868991026921"/>
          <c:y val="0.5797286060541742"/>
          <c:w val="0.7111337871851926"/>
          <c:h val="0.19082733282616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'2010'!$E$78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'2010'!$B$79:$B$90</c:f>
              <c:numCache>
                <c:formatCode>mmm\-yy</c:formatCode>
                <c:ptCount val="1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</c:numCache>
            </c:numRef>
          </c:cat>
          <c:val>
            <c:numRef>
              <c:f>'2010'!$E$79:$E$90</c:f>
              <c:numCache>
                <c:formatCode>#,##0_);[Red]\(#,##0\)</c:formatCode>
                <c:ptCount val="12"/>
                <c:pt idx="0">
                  <c:v>115</c:v>
                </c:pt>
                <c:pt idx="1">
                  <c:v>0</c:v>
                </c:pt>
                <c:pt idx="2">
                  <c:v>53</c:v>
                </c:pt>
                <c:pt idx="3">
                  <c:v>181</c:v>
                </c:pt>
                <c:pt idx="4">
                  <c:v>144</c:v>
                </c:pt>
                <c:pt idx="5">
                  <c:v>209</c:v>
                </c:pt>
                <c:pt idx="6">
                  <c:v>40</c:v>
                </c:pt>
                <c:pt idx="7">
                  <c:v>287</c:v>
                </c:pt>
                <c:pt idx="8">
                  <c:v>56</c:v>
                </c:pt>
                <c:pt idx="9">
                  <c:v>0</c:v>
                </c:pt>
                <c:pt idx="10">
                  <c:v>496</c:v>
                </c:pt>
                <c:pt idx="11">
                  <c:v>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0F-486B-A825-953EECD06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141984"/>
        <c:axId val="427137280"/>
      </c:barChart>
      <c:lineChart>
        <c:grouping val="standard"/>
        <c:varyColors val="0"/>
        <c:ser>
          <c:idx val="0"/>
          <c:order val="1"/>
          <c:tx>
            <c:strRef>
              <c:f>'2010'!$F$78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'2010'!$B$79:$B$90</c:f>
              <c:numCache>
                <c:formatCode>mmm\-yy</c:formatCode>
                <c:ptCount val="1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</c:numCache>
            </c:numRef>
          </c:cat>
          <c:val>
            <c:numRef>
              <c:f>'2010'!$F$79:$F$90</c:f>
              <c:numCache>
                <c:formatCode>#,##0_);[Red]\(#,##0\)</c:formatCode>
                <c:ptCount val="12"/>
                <c:pt idx="0">
                  <c:v>115</c:v>
                </c:pt>
                <c:pt idx="1">
                  <c:v>115</c:v>
                </c:pt>
                <c:pt idx="2">
                  <c:v>168</c:v>
                </c:pt>
                <c:pt idx="3">
                  <c:v>349</c:v>
                </c:pt>
                <c:pt idx="4">
                  <c:v>493</c:v>
                </c:pt>
                <c:pt idx="5">
                  <c:v>702</c:v>
                </c:pt>
                <c:pt idx="6">
                  <c:v>742</c:v>
                </c:pt>
                <c:pt idx="7">
                  <c:v>1029</c:v>
                </c:pt>
                <c:pt idx="8">
                  <c:v>1085</c:v>
                </c:pt>
                <c:pt idx="9">
                  <c:v>1085</c:v>
                </c:pt>
                <c:pt idx="10">
                  <c:v>1581</c:v>
                </c:pt>
                <c:pt idx="11">
                  <c:v>1802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0F-486B-A825-953EECD06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135320"/>
        <c:axId val="427136888"/>
      </c:lineChart>
      <c:dateAx>
        <c:axId val="42714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988649652111165"/>
              <c:y val="0.92998130554523528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13728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713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1086601914502"/>
              <c:y val="0.4396275262577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141984"/>
        <c:crossesAt val="0"/>
        <c:crossBetween val="between"/>
      </c:valAx>
      <c:dateAx>
        <c:axId val="4271353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7136888"/>
        <c:crossesAt val="0"/>
        <c:auto val="1"/>
        <c:lblOffset val="100"/>
        <c:baseTimeUnit val="months"/>
      </c:dateAx>
      <c:valAx>
        <c:axId val="42713688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24212477095461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71353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Running distance(2010)</a:t>
            </a:r>
          </a:p>
        </c:rich>
      </c:tx>
      <c:layout>
        <c:manualLayout>
          <c:xMode val="edge"/>
          <c:yMode val="edge"/>
          <c:x val="0.47583216642538617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76546462758951"/>
          <c:y val="0.5797286060541742"/>
          <c:w val="0.68368193142988276"/>
          <c:h val="0.18599626110904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'2010'!$E$3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'2010'!$B$4:$B$15</c:f>
              <c:numCache>
                <c:formatCode>mmm\-yy</c:formatCode>
                <c:ptCount val="1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</c:numCache>
            </c:numRef>
          </c:cat>
          <c:val>
            <c:numRef>
              <c:f>'2010'!$E$4:$E$15</c:f>
              <c:numCache>
                <c:formatCode>#,##0_);[Red]\(#,##0\)</c:formatCode>
                <c:ptCount val="12"/>
                <c:pt idx="0">
                  <c:v>186</c:v>
                </c:pt>
                <c:pt idx="1">
                  <c:v>130</c:v>
                </c:pt>
                <c:pt idx="2">
                  <c:v>576</c:v>
                </c:pt>
                <c:pt idx="3">
                  <c:v>2493</c:v>
                </c:pt>
                <c:pt idx="4">
                  <c:v>1060</c:v>
                </c:pt>
                <c:pt idx="5">
                  <c:v>1011</c:v>
                </c:pt>
                <c:pt idx="6">
                  <c:v>1712</c:v>
                </c:pt>
                <c:pt idx="7">
                  <c:v>1060</c:v>
                </c:pt>
                <c:pt idx="8">
                  <c:v>1001</c:v>
                </c:pt>
                <c:pt idx="9">
                  <c:v>1946</c:v>
                </c:pt>
                <c:pt idx="10">
                  <c:v>1116</c:v>
                </c:pt>
                <c:pt idx="11">
                  <c:v>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8E-4809-B763-8BDD0FEEF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137672"/>
        <c:axId val="427131792"/>
      </c:barChart>
      <c:lineChart>
        <c:grouping val="standard"/>
        <c:varyColors val="0"/>
        <c:ser>
          <c:idx val="0"/>
          <c:order val="1"/>
          <c:tx>
            <c:strRef>
              <c:f>'2010'!$F$3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'2010'!$B$4:$B$15</c:f>
              <c:numCache>
                <c:formatCode>mmm\-yy</c:formatCode>
                <c:ptCount val="1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</c:numCache>
            </c:numRef>
          </c:cat>
          <c:val>
            <c:numRef>
              <c:f>'2010'!$F$4:$F$15</c:f>
              <c:numCache>
                <c:formatCode>#,##0_);[Red]\(#,##0\)</c:formatCode>
                <c:ptCount val="12"/>
                <c:pt idx="0">
                  <c:v>186</c:v>
                </c:pt>
                <c:pt idx="1">
                  <c:v>316</c:v>
                </c:pt>
                <c:pt idx="2">
                  <c:v>892</c:v>
                </c:pt>
                <c:pt idx="3">
                  <c:v>3385</c:v>
                </c:pt>
                <c:pt idx="4">
                  <c:v>4445</c:v>
                </c:pt>
                <c:pt idx="5">
                  <c:v>5456</c:v>
                </c:pt>
                <c:pt idx="6">
                  <c:v>7168</c:v>
                </c:pt>
                <c:pt idx="7">
                  <c:v>8228</c:v>
                </c:pt>
                <c:pt idx="8">
                  <c:v>9229</c:v>
                </c:pt>
                <c:pt idx="9">
                  <c:v>11175</c:v>
                </c:pt>
                <c:pt idx="10">
                  <c:v>12291</c:v>
                </c:pt>
                <c:pt idx="11">
                  <c:v>12512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8E-4809-B763-8BDD0FEEF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139632"/>
        <c:axId val="427138064"/>
      </c:lineChart>
      <c:dateAx>
        <c:axId val="427137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4119372774755459"/>
              <c:y val="0.9251502338281177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13179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7131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941589141789375"/>
              <c:y val="0.43721199039918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137672"/>
        <c:crossesAt val="0"/>
        <c:crossBetween val="between"/>
      </c:valAx>
      <c:dateAx>
        <c:axId val="4271396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7138064"/>
        <c:crossesAt val="0"/>
        <c:auto val="1"/>
        <c:lblOffset val="100"/>
        <c:baseTimeUnit val="months"/>
      </c:dateAx>
      <c:valAx>
        <c:axId val="4271380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24473960574716"/>
              <c:y val="0.46861395656045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713963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SBB Running distance(2009)</a:t>
            </a:r>
          </a:p>
        </c:rich>
      </c:tx>
      <c:layout>
        <c:manualLayout>
          <c:xMode val="edge"/>
          <c:yMode val="edge"/>
          <c:x val="0.46525534636179505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262767318089766"/>
          <c:y val="0.5797286060541742"/>
          <c:w val="0.67916585043618527"/>
          <c:h val="0.18599626110904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'2009'!$E$3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'2009'!$B$4:$B$15</c:f>
              <c:numCache>
                <c:formatCode>mmm\-yy</c:formatCode>
                <c:ptCount val="1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</c:numCache>
            </c:numRef>
          </c:cat>
          <c:val>
            <c:numRef>
              <c:f>'2009'!$E$4:$E$15</c:f>
              <c:numCache>
                <c:formatCode>#,##0_);[Red]\(#,##0\)</c:formatCode>
                <c:ptCount val="12"/>
                <c:pt idx="0">
                  <c:v>89</c:v>
                </c:pt>
                <c:pt idx="1">
                  <c:v>740</c:v>
                </c:pt>
                <c:pt idx="2">
                  <c:v>547</c:v>
                </c:pt>
                <c:pt idx="3">
                  <c:v>2230</c:v>
                </c:pt>
                <c:pt idx="4">
                  <c:v>1201</c:v>
                </c:pt>
                <c:pt idx="5">
                  <c:v>2509</c:v>
                </c:pt>
                <c:pt idx="6">
                  <c:v>840</c:v>
                </c:pt>
                <c:pt idx="7">
                  <c:v>1274</c:v>
                </c:pt>
                <c:pt idx="8">
                  <c:v>960</c:v>
                </c:pt>
                <c:pt idx="9">
                  <c:v>1511</c:v>
                </c:pt>
                <c:pt idx="10">
                  <c:v>1425</c:v>
                </c:pt>
                <c:pt idx="11">
                  <c:v>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3F-49A5-8AE5-F2BF8311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136104"/>
        <c:axId val="427138456"/>
      </c:barChart>
      <c:lineChart>
        <c:grouping val="standard"/>
        <c:varyColors val="0"/>
        <c:ser>
          <c:idx val="0"/>
          <c:order val="1"/>
          <c:tx>
            <c:strRef>
              <c:f>'2009'!$F$3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'2009'!$B$4:$B$15</c:f>
              <c:numCache>
                <c:formatCode>mmm\-yy</c:formatCode>
                <c:ptCount val="12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</c:numCache>
            </c:numRef>
          </c:cat>
          <c:val>
            <c:numRef>
              <c:f>'2009'!$F$4:$F$15</c:f>
              <c:numCache>
                <c:formatCode>#,##0_);[Red]\(#,##0\)</c:formatCode>
                <c:ptCount val="12"/>
                <c:pt idx="0">
                  <c:v>89</c:v>
                </c:pt>
                <c:pt idx="1">
                  <c:v>829</c:v>
                </c:pt>
                <c:pt idx="2">
                  <c:v>1376</c:v>
                </c:pt>
                <c:pt idx="3">
                  <c:v>3606</c:v>
                </c:pt>
                <c:pt idx="4">
                  <c:v>4807</c:v>
                </c:pt>
                <c:pt idx="5">
                  <c:v>7316</c:v>
                </c:pt>
                <c:pt idx="6">
                  <c:v>8156</c:v>
                </c:pt>
                <c:pt idx="7">
                  <c:v>9430</c:v>
                </c:pt>
                <c:pt idx="8">
                  <c:v>10390</c:v>
                </c:pt>
                <c:pt idx="9">
                  <c:v>11901</c:v>
                </c:pt>
                <c:pt idx="10">
                  <c:v>13326</c:v>
                </c:pt>
                <c:pt idx="11">
                  <c:v>13499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3F-49A5-8AE5-F2BF8311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131008"/>
        <c:axId val="427138848"/>
      </c:lineChart>
      <c:dateAx>
        <c:axId val="42713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4279790408876161"/>
              <c:y val="0.9251502338281177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13845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7138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3102018374556304"/>
              <c:y val="0.43721199039918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136104"/>
        <c:crossesAt val="0"/>
        <c:crossBetween val="between"/>
      </c:valAx>
      <c:dateAx>
        <c:axId val="42713100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7138848"/>
        <c:crossesAt val="0"/>
        <c:auto val="1"/>
        <c:lblOffset val="100"/>
        <c:baseTimeUnit val="months"/>
      </c:dateAx>
      <c:valAx>
        <c:axId val="42713884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179352361708221"/>
              <c:y val="0.46861395656045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713100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Total Running distance(2021)</a:t>
            </a:r>
          </a:p>
        </c:rich>
      </c:tx>
      <c:layout>
        <c:manualLayout>
          <c:xMode val="edge"/>
          <c:yMode val="edge"/>
          <c:x val="0.45971239839609251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05"/>
          <c:y val="0.30597664422381987"/>
          <c:w val="0.70657165890467977"/>
          <c:h val="0.45974818365095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'2021'!$E$3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'2021'!$B$4:$B$15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'2021'!$E$4:$E$15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6</c:v>
                </c:pt>
                <c:pt idx="2">
                  <c:v>84</c:v>
                </c:pt>
                <c:pt idx="3">
                  <c:v>1306</c:v>
                </c:pt>
                <c:pt idx="4">
                  <c:v>1270</c:v>
                </c:pt>
                <c:pt idx="5">
                  <c:v>5373</c:v>
                </c:pt>
                <c:pt idx="6">
                  <c:v>5053</c:v>
                </c:pt>
                <c:pt idx="7">
                  <c:v>2002</c:v>
                </c:pt>
                <c:pt idx="8">
                  <c:v>3776</c:v>
                </c:pt>
                <c:pt idx="9">
                  <c:v>6335</c:v>
                </c:pt>
                <c:pt idx="10">
                  <c:v>617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D5-41C9-A194-2FE605827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344912"/>
        <c:axId val="422342952"/>
      </c:barChart>
      <c:lineChart>
        <c:grouping val="standard"/>
        <c:varyColors val="0"/>
        <c:ser>
          <c:idx val="0"/>
          <c:order val="1"/>
          <c:tx>
            <c:strRef>
              <c:f>'2021'!$F$3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'2021'!$B$4:$B$15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'2021'!$F$4:$F$15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6</c:v>
                </c:pt>
                <c:pt idx="2">
                  <c:v>90</c:v>
                </c:pt>
                <c:pt idx="3">
                  <c:v>1396</c:v>
                </c:pt>
                <c:pt idx="4">
                  <c:v>2666</c:v>
                </c:pt>
                <c:pt idx="5">
                  <c:v>8039</c:v>
                </c:pt>
                <c:pt idx="6">
                  <c:v>13092</c:v>
                </c:pt>
                <c:pt idx="7">
                  <c:v>15094</c:v>
                </c:pt>
                <c:pt idx="8">
                  <c:v>18870</c:v>
                </c:pt>
                <c:pt idx="9">
                  <c:v>25205</c:v>
                </c:pt>
                <c:pt idx="10">
                  <c:v>25822</c:v>
                </c:pt>
                <c:pt idx="11">
                  <c:v>25822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D5-41C9-A194-2FE60582735F}"/>
            </c:ext>
          </c:extLst>
        </c:ser>
        <c:ser>
          <c:idx val="1"/>
          <c:order val="2"/>
          <c:tx>
            <c:strRef>
              <c:f>'2021'!$H$3</c:f>
              <c:strCache>
                <c:ptCount val="1"/>
                <c:pt idx="0">
                  <c:v>Target
(accumulated)</c:v>
                </c:pt>
              </c:strCache>
            </c:strRef>
          </c:tx>
          <c:cat>
            <c:numRef>
              <c:f>'2021'!$B$4:$B$15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'2021'!$H$4:$H$15</c:f>
              <c:numCache>
                <c:formatCode>#,##0_ </c:formatCode>
                <c:ptCount val="12"/>
                <c:pt idx="0">
                  <c:v>30</c:v>
                </c:pt>
                <c:pt idx="1">
                  <c:v>60</c:v>
                </c:pt>
                <c:pt idx="2">
                  <c:v>460</c:v>
                </c:pt>
                <c:pt idx="3">
                  <c:v>1460</c:v>
                </c:pt>
                <c:pt idx="4">
                  <c:v>2460</c:v>
                </c:pt>
                <c:pt idx="5">
                  <c:v>2960</c:v>
                </c:pt>
                <c:pt idx="6">
                  <c:v>4960</c:v>
                </c:pt>
                <c:pt idx="7">
                  <c:v>5960</c:v>
                </c:pt>
                <c:pt idx="8">
                  <c:v>7460</c:v>
                </c:pt>
                <c:pt idx="9">
                  <c:v>8960</c:v>
                </c:pt>
                <c:pt idx="10">
                  <c:v>10460</c:v>
                </c:pt>
                <c:pt idx="11">
                  <c:v>10460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D5-41C9-A194-2FE605827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42560"/>
        <c:axId val="422344520"/>
      </c:lineChart>
      <c:dateAx>
        <c:axId val="42234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51502338281177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34295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2342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721199039918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344912"/>
        <c:crossesAt val="0"/>
        <c:crossBetween val="between"/>
      </c:valAx>
      <c:dateAx>
        <c:axId val="4223425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2344520"/>
        <c:crossesAt val="0"/>
        <c:auto val="1"/>
        <c:lblOffset val="100"/>
        <c:baseTimeUnit val="months"/>
      </c:dateAx>
      <c:valAx>
        <c:axId val="4223445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6861395656045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234256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SBB Running distance(2008)</a:t>
            </a:r>
          </a:p>
        </c:rich>
      </c:tx>
      <c:layout>
        <c:manualLayout>
          <c:xMode val="edge"/>
          <c:yMode val="edge"/>
          <c:x val="0.46491498187604302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047067477615768"/>
          <c:y val="0.5797286060541742"/>
          <c:w val="0.68214021557311177"/>
          <c:h val="0.18599626110904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'2008'!$E$3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'2008'!$B$4:$B$15</c:f>
              <c:numCache>
                <c:formatCode>mmm\-yy</c:formatCode>
                <c:ptCount val="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</c:numCache>
            </c:numRef>
          </c:cat>
          <c:val>
            <c:numRef>
              <c:f>'2008'!$E$4:$E$15</c:f>
              <c:numCache>
                <c:formatCode>#,##0_);[Red]\(#,##0\)</c:formatCode>
                <c:ptCount val="12"/>
                <c:pt idx="0">
                  <c:v>352</c:v>
                </c:pt>
                <c:pt idx="1">
                  <c:v>0</c:v>
                </c:pt>
                <c:pt idx="2">
                  <c:v>609</c:v>
                </c:pt>
                <c:pt idx="3">
                  <c:v>422</c:v>
                </c:pt>
                <c:pt idx="4">
                  <c:v>624</c:v>
                </c:pt>
                <c:pt idx="5">
                  <c:v>1323</c:v>
                </c:pt>
                <c:pt idx="6">
                  <c:v>1277</c:v>
                </c:pt>
                <c:pt idx="7">
                  <c:v>1972</c:v>
                </c:pt>
                <c:pt idx="8">
                  <c:v>1966</c:v>
                </c:pt>
                <c:pt idx="9">
                  <c:v>1067</c:v>
                </c:pt>
                <c:pt idx="10">
                  <c:v>1693</c:v>
                </c:pt>
                <c:pt idx="11">
                  <c:v>443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A0-4127-AB8A-9288E0AC6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132184"/>
        <c:axId val="427140416"/>
      </c:barChart>
      <c:lineChart>
        <c:grouping val="standard"/>
        <c:varyColors val="0"/>
        <c:ser>
          <c:idx val="0"/>
          <c:order val="1"/>
          <c:tx>
            <c:strRef>
              <c:f>'2008'!$F$3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'2008'!$B$4:$B$15</c:f>
              <c:numCache>
                <c:formatCode>mmm\-yy</c:formatCode>
                <c:ptCount val="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</c:numCache>
            </c:numRef>
          </c:cat>
          <c:val>
            <c:numRef>
              <c:f>'2008'!$F$4:$F$15</c:f>
              <c:numCache>
                <c:formatCode>#,##0_);[Red]\(#,##0\)</c:formatCode>
                <c:ptCount val="12"/>
                <c:pt idx="0">
                  <c:v>352</c:v>
                </c:pt>
                <c:pt idx="1">
                  <c:v>352</c:v>
                </c:pt>
                <c:pt idx="2">
                  <c:v>961</c:v>
                </c:pt>
                <c:pt idx="3">
                  <c:v>1383</c:v>
                </c:pt>
                <c:pt idx="4">
                  <c:v>2007</c:v>
                </c:pt>
                <c:pt idx="5">
                  <c:v>3330</c:v>
                </c:pt>
                <c:pt idx="6">
                  <c:v>4607</c:v>
                </c:pt>
                <c:pt idx="7">
                  <c:v>6579</c:v>
                </c:pt>
                <c:pt idx="8">
                  <c:v>8545</c:v>
                </c:pt>
                <c:pt idx="9">
                  <c:v>9612</c:v>
                </c:pt>
                <c:pt idx="10">
                  <c:v>11305</c:v>
                </c:pt>
                <c:pt idx="11">
                  <c:v>11748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A0-4127-AB8A-9288E0AC6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140808"/>
        <c:axId val="427141200"/>
      </c:lineChart>
      <c:dateAx>
        <c:axId val="427132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4173854013476153"/>
              <c:y val="0.9251502338281177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14041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714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98053225750774"/>
              <c:y val="0.43721199039918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132184"/>
        <c:crossesAt val="0"/>
        <c:crossBetween val="between"/>
      </c:valAx>
      <c:dateAx>
        <c:axId val="42714080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7141200"/>
        <c:crossesAt val="0"/>
        <c:auto val="1"/>
        <c:lblOffset val="100"/>
        <c:baseTimeUnit val="months"/>
      </c:dateAx>
      <c:valAx>
        <c:axId val="42714120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261089034926868"/>
              <c:y val="0.46861395656045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714080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SBB Running distance(2007)</a:t>
            </a:r>
          </a:p>
        </c:rich>
      </c:tx>
      <c:layout>
        <c:manualLayout>
          <c:xMode val="edge"/>
          <c:yMode val="edge"/>
          <c:x val="0.46434820068851107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938770061515164"/>
          <c:y val="0.5797286060541742"/>
          <c:w val="0.69181152218520203"/>
          <c:h val="0.18599626110904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'2007'!$E$3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'2007'!$B$4:$B$15</c:f>
              <c:numCache>
                <c:formatCode>mmm\-yy</c:formatCode>
                <c:ptCount val="1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</c:numCache>
            </c:numRef>
          </c:cat>
          <c:val>
            <c:numRef>
              <c:f>'2007'!$E$4:$E$15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330</c:v>
                </c:pt>
                <c:pt idx="11">
                  <c:v>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E1-48D5-889C-6A7291C9B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141592"/>
        <c:axId val="427134144"/>
      </c:barChart>
      <c:lineChart>
        <c:grouping val="standard"/>
        <c:varyColors val="0"/>
        <c:ser>
          <c:idx val="0"/>
          <c:order val="1"/>
          <c:tx>
            <c:strRef>
              <c:f>'2007'!$F$3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'2007'!$B$4:$B$15</c:f>
              <c:numCache>
                <c:formatCode>mmm\-yy</c:formatCode>
                <c:ptCount val="12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</c:numCache>
            </c:numRef>
          </c:cat>
          <c:val>
            <c:numRef>
              <c:f>'2007'!$F$4:$F$15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330</c:v>
                </c:pt>
                <c:pt idx="11">
                  <c:v>456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E1-48D5-889C-6A7291C9B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134536"/>
        <c:axId val="427134928"/>
      </c:lineChart>
      <c:dateAx>
        <c:axId val="427141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68285180877562"/>
              <c:y val="0.9251502338281177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134144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713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3190180773180896"/>
              <c:y val="0.43721199039918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141592"/>
        <c:crossesAt val="0"/>
        <c:crossBetween val="between"/>
      </c:valAx>
      <c:dateAx>
        <c:axId val="4271345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7134928"/>
        <c:crossesAt val="0"/>
        <c:auto val="1"/>
        <c:lblOffset val="100"/>
        <c:baseTimeUnit val="months"/>
      </c:dateAx>
      <c:valAx>
        <c:axId val="42713492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11992228003537"/>
              <c:y val="0.46861395656045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713453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90" baseline="0"/>
              <a:t>年間走行距離推移</a:t>
            </a:r>
            <a:r>
              <a:rPr lang="en-US" altLang="ja-JP" sz="1890" baseline="0"/>
              <a:t>(2007</a:t>
            </a:r>
            <a:r>
              <a:rPr lang="ja-JP" altLang="en-US" sz="1890" baseline="0"/>
              <a:t>～</a:t>
            </a:r>
            <a:r>
              <a:rPr lang="en-US" altLang="ja-JP" sz="1890" baseline="0"/>
              <a:t>2022)[Km/</a:t>
            </a:r>
            <a:r>
              <a:rPr lang="ja-JP" altLang="en-US" sz="1890" baseline="0"/>
              <a:t>年</a:t>
            </a:r>
            <a:r>
              <a:rPr lang="en-US" altLang="ja-JP" sz="1890" baseline="0"/>
              <a:t>]</a:t>
            </a:r>
            <a:endParaRPr lang="ja-JP" sz="1890" baseline="0"/>
          </a:p>
        </c:rich>
      </c:tx>
      <c:layout>
        <c:manualLayout>
          <c:xMode val="edge"/>
          <c:yMode val="edge"/>
          <c:x val="0.25267425571803526"/>
          <c:y val="0.1904761904761904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35870516185477"/>
          <c:y val="0.37708442694663169"/>
          <c:w val="0.85219685039370074"/>
          <c:h val="0.40390565762613007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累計!$E$3</c:f>
              <c:strCache>
                <c:ptCount val="1"/>
                <c:pt idx="0">
                  <c:v>SBB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累計!$B$4:$B$19</c:f>
              <c:numCache>
                <c:formatCode>General</c:formatCode>
                <c:ptCount val="1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</c:numCache>
            </c:numRef>
          </c:cat>
          <c:val>
            <c:numRef>
              <c:f>累計!$E$4:$E$19</c:f>
              <c:numCache>
                <c:formatCode>#,##0_);[Red]\(#,##0\)</c:formatCode>
                <c:ptCount val="16"/>
                <c:pt idx="11">
                  <c:v>389</c:v>
                </c:pt>
                <c:pt idx="12">
                  <c:v>10710</c:v>
                </c:pt>
                <c:pt idx="13">
                  <c:v>13499</c:v>
                </c:pt>
                <c:pt idx="14">
                  <c:v>11784</c:v>
                </c:pt>
                <c:pt idx="15" formatCode="General">
                  <c:v>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41-4FCD-8ED1-8FC49A9A8814}"/>
            </c:ext>
          </c:extLst>
        </c:ser>
        <c:ser>
          <c:idx val="4"/>
          <c:order val="2"/>
          <c:tx>
            <c:strRef>
              <c:f>累計!$F$3</c:f>
              <c:strCache>
                <c:ptCount val="1"/>
                <c:pt idx="0">
                  <c:v>VFR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累計!$B$4:$B$19</c:f>
              <c:numCache>
                <c:formatCode>General</c:formatCode>
                <c:ptCount val="1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</c:numCache>
            </c:numRef>
          </c:cat>
          <c:val>
            <c:numRef>
              <c:f>累計!$F$4:$F$19</c:f>
              <c:numCache>
                <c:formatCode>#,##0_);[Red]\(#,##0\)</c:formatCode>
                <c:ptCount val="16"/>
                <c:pt idx="5">
                  <c:v>709</c:v>
                </c:pt>
                <c:pt idx="6">
                  <c:v>9378</c:v>
                </c:pt>
                <c:pt idx="7">
                  <c:v>12929</c:v>
                </c:pt>
                <c:pt idx="8">
                  <c:v>11061</c:v>
                </c:pt>
                <c:pt idx="9">
                  <c:v>8144</c:v>
                </c:pt>
                <c:pt idx="10">
                  <c:v>8045</c:v>
                </c:pt>
                <c:pt idx="11">
                  <c:v>12203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41-4FCD-8ED1-8FC49A9A8814}"/>
            </c:ext>
          </c:extLst>
        </c:ser>
        <c:ser>
          <c:idx val="5"/>
          <c:order val="3"/>
          <c:tx>
            <c:strRef>
              <c:f>累計!$G$3</c:f>
              <c:strCache>
                <c:ptCount val="1"/>
                <c:pt idx="0">
                  <c:v>MTS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累計!$B$4:$B$19</c:f>
              <c:numCache>
                <c:formatCode>General</c:formatCode>
                <c:ptCount val="1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</c:numCache>
            </c:numRef>
          </c:cat>
          <c:val>
            <c:numRef>
              <c:f>累計!$G$4:$G$19</c:f>
              <c:numCache>
                <c:formatCode>#,##0_);[Red]\(#,##0\)</c:formatCode>
                <c:ptCount val="16"/>
                <c:pt idx="0">
                  <c:v>13862</c:v>
                </c:pt>
                <c:pt idx="1">
                  <c:v>23928</c:v>
                </c:pt>
                <c:pt idx="2">
                  <c:v>7071</c:v>
                </c:pt>
                <c:pt idx="3">
                  <c:v>7797</c:v>
                </c:pt>
                <c:pt idx="4">
                  <c:v>10301</c:v>
                </c:pt>
                <c:pt idx="5">
                  <c:v>11541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41-4FCD-8ED1-8FC49A9A8814}"/>
            </c:ext>
          </c:extLst>
        </c:ser>
        <c:ser>
          <c:idx val="6"/>
          <c:order val="4"/>
          <c:tx>
            <c:strRef>
              <c:f>累計!$H$3</c:f>
              <c:strCache>
                <c:ptCount val="1"/>
                <c:pt idx="0">
                  <c:v>SEROW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累計!$B$4:$B$19</c:f>
              <c:numCache>
                <c:formatCode>General</c:formatCode>
                <c:ptCount val="1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</c:numCache>
            </c:numRef>
          </c:cat>
          <c:val>
            <c:numRef>
              <c:f>累計!$H$4:$H$19</c:f>
              <c:numCache>
                <c:formatCode>#,##0_);[Red]\(#,##0\)</c:formatCode>
                <c:ptCount val="16"/>
                <c:pt idx="10">
                  <c:v>2373</c:v>
                </c:pt>
                <c:pt idx="11">
                  <c:v>1644</c:v>
                </c:pt>
                <c:pt idx="12">
                  <c:v>1802</c:v>
                </c:pt>
                <c:pt idx="13">
                  <c:v>704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41-4FCD-8ED1-8FC49A9A8814}"/>
            </c:ext>
          </c:extLst>
        </c:ser>
        <c:ser>
          <c:idx val="7"/>
          <c:order val="5"/>
          <c:tx>
            <c:strRef>
              <c:f>累計!$I$3</c:f>
              <c:strCache>
                <c:ptCount val="1"/>
                <c:pt idx="0">
                  <c:v>MD22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累計!$B$4:$B$19</c:f>
              <c:numCache>
                <c:formatCode>General</c:formatCode>
                <c:ptCount val="1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</c:numCache>
            </c:numRef>
          </c:cat>
          <c:val>
            <c:numRef>
              <c:f>累計!$I$4:$I$19</c:f>
              <c:numCache>
                <c:formatCode>#,##0_);[Red]\(#,##0\)</c:formatCode>
                <c:ptCount val="16"/>
                <c:pt idx="7">
                  <c:v>969</c:v>
                </c:pt>
                <c:pt idx="8">
                  <c:v>1634</c:v>
                </c:pt>
                <c:pt idx="9">
                  <c:v>2308</c:v>
                </c:pt>
                <c:pt idx="10">
                  <c:v>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F41-4FCD-8ED1-8FC49A9A8814}"/>
            </c:ext>
          </c:extLst>
        </c:ser>
        <c:ser>
          <c:idx val="0"/>
          <c:order val="6"/>
          <c:tx>
            <c:v>MD36</c:v>
          </c:tx>
          <c:invertIfNegative val="0"/>
          <c:cat>
            <c:numRef>
              <c:f>累計!$B$4:$B$19</c:f>
              <c:numCache>
                <c:formatCode>General</c:formatCode>
                <c:ptCount val="1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</c:numCache>
            </c:numRef>
          </c:cat>
          <c:val>
            <c:numRef>
              <c:f>累計!$J$4:$J$19</c:f>
              <c:numCache>
                <c:formatCode>#,##0_);[Red]\(#,##0\)</c:formatCode>
                <c:ptCount val="16"/>
                <c:pt idx="0">
                  <c:v>387</c:v>
                </c:pt>
                <c:pt idx="1">
                  <c:v>1586</c:v>
                </c:pt>
                <c:pt idx="2">
                  <c:v>0</c:v>
                </c:pt>
                <c:pt idx="3">
                  <c:v>1</c:v>
                </c:pt>
                <c:pt idx="4">
                  <c:v>339</c:v>
                </c:pt>
                <c:pt idx="5">
                  <c:v>685</c:v>
                </c:pt>
                <c:pt idx="6">
                  <c:v>1376</c:v>
                </c:pt>
                <c:pt idx="7">
                  <c:v>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A2-4F95-BC6D-4A363D4D4F03}"/>
            </c:ext>
          </c:extLst>
        </c:ser>
        <c:ser>
          <c:idx val="8"/>
          <c:order val="7"/>
          <c:tx>
            <c:strRef>
              <c:f>累計!$K$3</c:f>
              <c:strCache>
                <c:ptCount val="1"/>
                <c:pt idx="0">
                  <c:v>JA07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累計!$B$4:$B$19</c:f>
              <c:numCache>
                <c:formatCode>General</c:formatCode>
                <c:ptCount val="1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</c:numCache>
            </c:numRef>
          </c:cat>
          <c:val>
            <c:numRef>
              <c:f>累計!$K$4:$K$19</c:f>
              <c:numCache>
                <c:formatCode>#,##0_);[Red]\(#,##0\)</c:formatCode>
                <c:ptCount val="16"/>
                <c:pt idx="0">
                  <c:v>279</c:v>
                </c:pt>
                <c:pt idx="1">
                  <c:v>308</c:v>
                </c:pt>
                <c:pt idx="2">
                  <c:v>1338</c:v>
                </c:pt>
                <c:pt idx="3">
                  <c:v>2202</c:v>
                </c:pt>
                <c:pt idx="4">
                  <c:v>1319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F41-4FCD-8ED1-8FC49A9A8814}"/>
            </c:ext>
          </c:extLst>
        </c:ser>
        <c:ser>
          <c:idx val="2"/>
          <c:order val="8"/>
          <c:tx>
            <c:strRef>
              <c:f>累計!$D$3</c:f>
              <c:strCache>
                <c:ptCount val="1"/>
                <c:pt idx="0">
                  <c:v>総走行距離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170584195415352E-7"/>
                  <c:y val="0.1459611694986547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FC-4829-AFB5-AA7E521FED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>
                <a:outerShdw blurRad="50800" dist="50800" dir="5400000" sx="5000" sy="5000" algn="ctr" rotWithShape="0">
                  <a:srgbClr val="000000">
                    <a:alpha val="43137"/>
                  </a:srgb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累計!$B$4:$B$19</c:f>
              <c:numCache>
                <c:formatCode>General</c:formatCode>
                <c:ptCount val="1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</c:numCache>
            </c:numRef>
          </c:cat>
          <c:val>
            <c:numRef>
              <c:f>累計!$D$4:$D$19</c:f>
              <c:numCache>
                <c:formatCode>#,##0_);[Red]\(#,##0\)</c:formatCode>
                <c:ptCount val="16"/>
                <c:pt idx="0">
                  <c:v>14528</c:v>
                </c:pt>
                <c:pt idx="1">
                  <c:v>25822</c:v>
                </c:pt>
                <c:pt idx="2">
                  <c:v>8409</c:v>
                </c:pt>
                <c:pt idx="3">
                  <c:v>10000</c:v>
                </c:pt>
                <c:pt idx="4">
                  <c:v>11959</c:v>
                </c:pt>
                <c:pt idx="5">
                  <c:v>12935</c:v>
                </c:pt>
                <c:pt idx="6">
                  <c:v>10754</c:v>
                </c:pt>
                <c:pt idx="7">
                  <c:v>14064</c:v>
                </c:pt>
                <c:pt idx="8">
                  <c:v>12695</c:v>
                </c:pt>
                <c:pt idx="9">
                  <c:v>10452</c:v>
                </c:pt>
                <c:pt idx="10">
                  <c:v>10723</c:v>
                </c:pt>
                <c:pt idx="11">
                  <c:v>14236</c:v>
                </c:pt>
                <c:pt idx="12">
                  <c:v>12512</c:v>
                </c:pt>
                <c:pt idx="13">
                  <c:v>14203</c:v>
                </c:pt>
                <c:pt idx="14">
                  <c:v>11784</c:v>
                </c:pt>
                <c:pt idx="15" formatCode="General">
                  <c:v>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41-4FCD-8ED1-8FC49A9A8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146296"/>
        <c:axId val="427143944"/>
      </c:barChart>
      <c:lineChart>
        <c:grouping val="standard"/>
        <c:varyColors val="0"/>
        <c:ser>
          <c:idx val="10"/>
          <c:order val="9"/>
          <c:tx>
            <c:strRef>
              <c:f>累計!$M$3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累計!$B$4:$B$19</c:f>
              <c:numCache>
                <c:formatCode>General</c:formatCode>
                <c:ptCount val="1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</c:numCache>
            </c:numRef>
          </c:cat>
          <c:val>
            <c:numRef>
              <c:f>累計!$M$4:$M$19</c:f>
              <c:numCache>
                <c:formatCode>#,##0_);[Red]\(#,##0\)</c:formatCode>
                <c:ptCount val="16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F41-4FCD-8ED1-8FC49A9A8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146296"/>
        <c:axId val="427143944"/>
      </c:lineChart>
      <c:lineChart>
        <c:grouping val="standard"/>
        <c:varyColors val="0"/>
        <c:ser>
          <c:idx val="1"/>
          <c:order val="0"/>
          <c:tx>
            <c:strRef>
              <c:f>累計!$C$3</c:f>
              <c:strCache>
                <c:ptCount val="1"/>
                <c:pt idx="0">
                  <c:v>累計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  <a:alpha val="91000"/>
                </a:schemeClr>
              </a:solidFill>
              <a:round/>
            </a:ln>
            <a:effectLst/>
          </c:spPr>
          <c:marker>
            <c:symbol val="circle"/>
            <c:size val="10"/>
          </c:marker>
          <c:dLbls>
            <c:dLbl>
              <c:idx val="11"/>
              <c:layout>
                <c:manualLayout>
                  <c:x val="-2.2135642135642137E-2"/>
                  <c:y val="-6.479502562179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FA2-4F95-BC6D-4A363D4D4F0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solidFill>
                        <a:schemeClr val="accent4">
                          <a:lumMod val="75000"/>
                        </a:schemeClr>
                      </a:solidFill>
                    </a:ln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累計!$B$4:$B$19</c:f>
              <c:numCache>
                <c:formatCode>General</c:formatCode>
                <c:ptCount val="1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</c:numCache>
            </c:numRef>
          </c:cat>
          <c:val>
            <c:numRef>
              <c:f>累計!$C$4:$C$19</c:f>
              <c:numCache>
                <c:formatCode>#,##0_);[Red]\(#,##0\)</c:formatCode>
                <c:ptCount val="16"/>
                <c:pt idx="0">
                  <c:v>195532</c:v>
                </c:pt>
                <c:pt idx="1">
                  <c:v>181004</c:v>
                </c:pt>
                <c:pt idx="2">
                  <c:v>155182</c:v>
                </c:pt>
                <c:pt idx="3">
                  <c:v>146773</c:v>
                </c:pt>
                <c:pt idx="4">
                  <c:v>136773</c:v>
                </c:pt>
                <c:pt idx="5">
                  <c:v>124814</c:v>
                </c:pt>
                <c:pt idx="6">
                  <c:v>111879</c:v>
                </c:pt>
                <c:pt idx="7">
                  <c:v>101125</c:v>
                </c:pt>
                <c:pt idx="8">
                  <c:v>87061</c:v>
                </c:pt>
                <c:pt idx="9">
                  <c:v>74366</c:v>
                </c:pt>
                <c:pt idx="10">
                  <c:v>63914</c:v>
                </c:pt>
                <c:pt idx="11">
                  <c:v>53191</c:v>
                </c:pt>
                <c:pt idx="12">
                  <c:v>38955</c:v>
                </c:pt>
                <c:pt idx="13">
                  <c:v>26443</c:v>
                </c:pt>
                <c:pt idx="14">
                  <c:v>12240</c:v>
                </c:pt>
                <c:pt idx="15">
                  <c:v>456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F41-4FCD-8ED1-8FC49A9A8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144728"/>
        <c:axId val="427145120"/>
      </c:lineChart>
      <c:catAx>
        <c:axId val="4271462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143944"/>
        <c:crosses val="autoZero"/>
        <c:auto val="1"/>
        <c:lblAlgn val="ctr"/>
        <c:lblOffset val="100"/>
        <c:noMultiLvlLbl val="0"/>
      </c:catAx>
      <c:valAx>
        <c:axId val="427143944"/>
        <c:scaling>
          <c:orientation val="minMax"/>
          <c:max val="30000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146296"/>
        <c:crosses val="autoZero"/>
        <c:crossBetween val="between"/>
      </c:valAx>
      <c:valAx>
        <c:axId val="427145120"/>
        <c:scaling>
          <c:orientation val="minMax"/>
          <c:max val="300000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accent4">
                    <a:lumMod val="75000"/>
                    <a:alpha val="99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144728"/>
        <c:crosses val="max"/>
        <c:crossBetween val="between"/>
      </c:valAx>
      <c:catAx>
        <c:axId val="427144728"/>
        <c:scaling>
          <c:orientation val="maxMin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14512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MD36 Running distance(2021)</a:t>
            </a:r>
          </a:p>
        </c:rich>
      </c:tx>
      <c:layout>
        <c:manualLayout>
          <c:xMode val="edge"/>
          <c:yMode val="edge"/>
          <c:x val="0.44585805214305957"/>
          <c:y val="0.224644834845992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11"/>
          <c:y val="0.30919725614008392"/>
          <c:w val="0.70657165890467999"/>
          <c:h val="0.45894328426338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'2021'!$B$78:$B$89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'2021'!$E$78:$E$89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84</c:v>
                </c:pt>
                <c:pt idx="3">
                  <c:v>0</c:v>
                </c:pt>
                <c:pt idx="4">
                  <c:v>514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198</c:v>
                </c:pt>
                <c:pt idx="9">
                  <c:v>739</c:v>
                </c:pt>
                <c:pt idx="10">
                  <c:v>46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34-4232-8B24-A20F24598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343736"/>
        <c:axId val="42234216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'2021'!$B$78:$B$89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'2021'!$F$78:$F$89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89</c:v>
                </c:pt>
                <c:pt idx="3">
                  <c:v>89</c:v>
                </c:pt>
                <c:pt idx="4">
                  <c:v>603</c:v>
                </c:pt>
                <c:pt idx="5">
                  <c:v>603</c:v>
                </c:pt>
                <c:pt idx="6">
                  <c:v>603</c:v>
                </c:pt>
                <c:pt idx="7">
                  <c:v>603</c:v>
                </c:pt>
                <c:pt idx="8">
                  <c:v>801</c:v>
                </c:pt>
                <c:pt idx="9">
                  <c:v>1540</c:v>
                </c:pt>
                <c:pt idx="10">
                  <c:v>1586</c:v>
                </c:pt>
                <c:pt idx="11">
                  <c:v>1586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34-4232-8B24-A20F24598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45304"/>
        <c:axId val="422345696"/>
      </c:lineChart>
      <c:dateAx>
        <c:axId val="422343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342168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2342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8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343736"/>
        <c:crossesAt val="0"/>
        <c:crossBetween val="between"/>
      </c:valAx>
      <c:dateAx>
        <c:axId val="4223453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2345696"/>
        <c:crossesAt val="0"/>
        <c:auto val="1"/>
        <c:lblOffset val="100"/>
        <c:baseTimeUnit val="months"/>
      </c:dateAx>
      <c:valAx>
        <c:axId val="42234569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23453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89" r="0.75000000000000089" t="1" header="0.51180555555555562" footer="0.51180555555555562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MTS Running distance(2021)</a:t>
            </a:r>
          </a:p>
        </c:rich>
      </c:tx>
      <c:layout>
        <c:manualLayout>
          <c:xMode val="edge"/>
          <c:yMode val="edge"/>
          <c:x val="0.46223137044209822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25827765747606"/>
          <c:y val="0.30597664422381987"/>
          <c:w val="0.71664754708870393"/>
          <c:h val="0.462163896179644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'2021'!$B$41:$B$52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'2021'!$E$41:$E$52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1306</c:v>
                </c:pt>
                <c:pt idx="4">
                  <c:v>611</c:v>
                </c:pt>
                <c:pt idx="5">
                  <c:v>5315</c:v>
                </c:pt>
                <c:pt idx="6">
                  <c:v>5053</c:v>
                </c:pt>
                <c:pt idx="7">
                  <c:v>2002</c:v>
                </c:pt>
                <c:pt idx="8">
                  <c:v>3547</c:v>
                </c:pt>
                <c:pt idx="9">
                  <c:v>5523</c:v>
                </c:pt>
                <c:pt idx="10">
                  <c:v>571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8F-4AB7-BA4C-15059FA57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339816"/>
        <c:axId val="42234648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'2021'!$B$41:$B$52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'2021'!$F$41:$F$52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1306</c:v>
                </c:pt>
                <c:pt idx="4">
                  <c:v>1917</c:v>
                </c:pt>
                <c:pt idx="5">
                  <c:v>7232</c:v>
                </c:pt>
                <c:pt idx="6">
                  <c:v>12285</c:v>
                </c:pt>
                <c:pt idx="7">
                  <c:v>14287</c:v>
                </c:pt>
                <c:pt idx="8">
                  <c:v>17834</c:v>
                </c:pt>
                <c:pt idx="9">
                  <c:v>23357</c:v>
                </c:pt>
                <c:pt idx="10">
                  <c:v>23928</c:v>
                </c:pt>
                <c:pt idx="11">
                  <c:v>23928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8F-4AB7-BA4C-15059FA57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46872"/>
        <c:axId val="422341384"/>
      </c:lineChart>
      <c:dateAx>
        <c:axId val="422339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024361568426015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34648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234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339816"/>
        <c:crossesAt val="0"/>
        <c:crossBetween val="between"/>
      </c:valAx>
      <c:dateAx>
        <c:axId val="42234687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2341384"/>
        <c:crossesAt val="0"/>
        <c:auto val="1"/>
        <c:lblOffset val="100"/>
        <c:baseTimeUnit val="months"/>
      </c:dateAx>
      <c:valAx>
        <c:axId val="4223413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234687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JA07 Running distance(2021)</a:t>
            </a:r>
          </a:p>
        </c:rich>
      </c:tx>
      <c:layout>
        <c:manualLayout>
          <c:xMode val="edge"/>
          <c:yMode val="edge"/>
          <c:x val="0.44585805214305957"/>
          <c:y val="0.224644834845992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11"/>
          <c:y val="0.30919725614008392"/>
          <c:w val="0.70657165890467999"/>
          <c:h val="0.45894328426338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'2021'!$B$115:$B$126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'2021'!$E$115:$E$126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145</c:v>
                </c:pt>
                <c:pt idx="5">
                  <c:v>58</c:v>
                </c:pt>
                <c:pt idx="6">
                  <c:v>0</c:v>
                </c:pt>
                <c:pt idx="7">
                  <c:v>0</c:v>
                </c:pt>
                <c:pt idx="8">
                  <c:v>31</c:v>
                </c:pt>
                <c:pt idx="9">
                  <c:v>73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34-4232-8B24-A20F24598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341776"/>
        <c:axId val="42234060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'2021'!$B$115:$B$126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'2021'!$F$115:$F$126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146</c:v>
                </c:pt>
                <c:pt idx="5">
                  <c:v>204</c:v>
                </c:pt>
                <c:pt idx="6">
                  <c:v>204</c:v>
                </c:pt>
                <c:pt idx="7">
                  <c:v>204</c:v>
                </c:pt>
                <c:pt idx="8">
                  <c:v>235</c:v>
                </c:pt>
                <c:pt idx="9">
                  <c:v>308</c:v>
                </c:pt>
                <c:pt idx="10">
                  <c:v>308</c:v>
                </c:pt>
                <c:pt idx="11">
                  <c:v>308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34-4232-8B24-A20F24598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40208"/>
        <c:axId val="422889096"/>
      </c:lineChart>
      <c:dateAx>
        <c:axId val="42234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75657696866762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34060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2340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9627526257748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341776"/>
        <c:crossesAt val="0"/>
        <c:crossBetween val="between"/>
      </c:valAx>
      <c:dateAx>
        <c:axId val="42234020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2889096"/>
        <c:crossesAt val="0"/>
        <c:auto val="1"/>
        <c:lblOffset val="100"/>
        <c:baseTimeUnit val="months"/>
      </c:dateAx>
      <c:valAx>
        <c:axId val="42288909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7102949241901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234020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89" r="0.75000000000000089" t="1" header="0.51180555555555562" footer="0.51180555555555562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Total Running distance(2020)</a:t>
            </a:r>
          </a:p>
        </c:rich>
      </c:tx>
      <c:layout>
        <c:manualLayout>
          <c:xMode val="edge"/>
          <c:yMode val="edge"/>
          <c:x val="0.45971239839609251"/>
          <c:y val="0.224644834845992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33416584150005"/>
          <c:y val="0.30597664422381987"/>
          <c:w val="0.70657165890467977"/>
          <c:h val="0.45974818365095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'2020'!$E$3</c:f>
              <c:strCache>
                <c:ptCount val="1"/>
                <c:pt idx="0">
                  <c:v>Running distance
(Km/Month)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'2020'!$B$4:$B$15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'2020'!$E$4:$E$15</c:f>
              <c:numCache>
                <c:formatCode>#,##0_);[Red]\(#,##0\)</c:formatCode>
                <c:ptCount val="12"/>
                <c:pt idx="0">
                  <c:v>82</c:v>
                </c:pt>
                <c:pt idx="1">
                  <c:v>578</c:v>
                </c:pt>
                <c:pt idx="2">
                  <c:v>260</c:v>
                </c:pt>
                <c:pt idx="3">
                  <c:v>659</c:v>
                </c:pt>
                <c:pt idx="4">
                  <c:v>559</c:v>
                </c:pt>
                <c:pt idx="5">
                  <c:v>711</c:v>
                </c:pt>
                <c:pt idx="6">
                  <c:v>477</c:v>
                </c:pt>
                <c:pt idx="7">
                  <c:v>1076</c:v>
                </c:pt>
                <c:pt idx="8">
                  <c:v>1102</c:v>
                </c:pt>
                <c:pt idx="9">
                  <c:v>1942</c:v>
                </c:pt>
                <c:pt idx="10">
                  <c:v>963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A1-406A-ACD7-F14D1411C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891056"/>
        <c:axId val="422895368"/>
      </c:barChart>
      <c:lineChart>
        <c:grouping val="standard"/>
        <c:varyColors val="0"/>
        <c:ser>
          <c:idx val="0"/>
          <c:order val="1"/>
          <c:tx>
            <c:strRef>
              <c:f>'2020'!$F$3</c:f>
              <c:strCache>
                <c:ptCount val="1"/>
                <c:pt idx="0">
                  <c:v>travel distance
(Km/Year)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'2020'!$B$4:$B$15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'2020'!$F$4:$F$15</c:f>
              <c:numCache>
                <c:formatCode>#,##0_);[Red]\(#,##0\)</c:formatCode>
                <c:ptCount val="12"/>
                <c:pt idx="0">
                  <c:v>82</c:v>
                </c:pt>
                <c:pt idx="1">
                  <c:v>660</c:v>
                </c:pt>
                <c:pt idx="2">
                  <c:v>920</c:v>
                </c:pt>
                <c:pt idx="3">
                  <c:v>1579</c:v>
                </c:pt>
                <c:pt idx="4">
                  <c:v>2138</c:v>
                </c:pt>
                <c:pt idx="5">
                  <c:v>2849</c:v>
                </c:pt>
                <c:pt idx="6">
                  <c:v>3326</c:v>
                </c:pt>
                <c:pt idx="7">
                  <c:v>4402</c:v>
                </c:pt>
                <c:pt idx="8">
                  <c:v>5504</c:v>
                </c:pt>
                <c:pt idx="9">
                  <c:v>7446</c:v>
                </c:pt>
                <c:pt idx="10">
                  <c:v>8409</c:v>
                </c:pt>
                <c:pt idx="11">
                  <c:v>8409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A1-406A-ACD7-F14D1411CBE6}"/>
            </c:ext>
          </c:extLst>
        </c:ser>
        <c:ser>
          <c:idx val="1"/>
          <c:order val="2"/>
          <c:tx>
            <c:strRef>
              <c:f>'2020'!$H$3</c:f>
              <c:strCache>
                <c:ptCount val="1"/>
                <c:pt idx="0">
                  <c:v>Target
(accumulated)</c:v>
                </c:pt>
              </c:strCache>
            </c:strRef>
          </c:tx>
          <c:cat>
            <c:numRef>
              <c:f>'2020'!$B$4:$B$15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'2020'!$H$4:$H$15</c:f>
              <c:numCache>
                <c:formatCode>#,##0_ </c:formatCode>
                <c:ptCount val="12"/>
                <c:pt idx="0">
                  <c:v>30</c:v>
                </c:pt>
                <c:pt idx="1">
                  <c:v>60</c:v>
                </c:pt>
                <c:pt idx="2">
                  <c:v>460</c:v>
                </c:pt>
                <c:pt idx="3">
                  <c:v>1460</c:v>
                </c:pt>
                <c:pt idx="4">
                  <c:v>2460</c:v>
                </c:pt>
                <c:pt idx="5">
                  <c:v>2960</c:v>
                </c:pt>
                <c:pt idx="6">
                  <c:v>4960</c:v>
                </c:pt>
                <c:pt idx="7">
                  <c:v>5960</c:v>
                </c:pt>
                <c:pt idx="8">
                  <c:v>7460</c:v>
                </c:pt>
                <c:pt idx="9">
                  <c:v>8960</c:v>
                </c:pt>
                <c:pt idx="10">
                  <c:v>10460</c:v>
                </c:pt>
                <c:pt idx="11">
                  <c:v>10460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CA1-406A-ACD7-F14D1411C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891840"/>
        <c:axId val="422895760"/>
      </c:lineChart>
      <c:dateAx>
        <c:axId val="42289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528155977627156"/>
              <c:y val="0.92515023382811779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36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895368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2895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Running Distance(Km/Month)</a:t>
                </a:r>
              </a:p>
            </c:rich>
          </c:tx>
          <c:layout>
            <c:manualLayout>
              <c:xMode val="edge"/>
              <c:yMode val="edge"/>
              <c:x val="0.1284675743463054"/>
              <c:y val="0.43721199039918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891056"/>
        <c:crossesAt val="0"/>
        <c:crossBetween val="between"/>
      </c:valAx>
      <c:dateAx>
        <c:axId val="4228918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422895760"/>
        <c:crossesAt val="0"/>
        <c:auto val="1"/>
        <c:lblOffset val="100"/>
        <c:baseTimeUnit val="months"/>
      </c:dateAx>
      <c:valAx>
        <c:axId val="42289576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/>
                  <a:t>Travel distance(Km/Year)</a:t>
                </a:r>
              </a:p>
            </c:rich>
          </c:tx>
          <c:layout>
            <c:manualLayout>
              <c:xMode val="edge"/>
              <c:yMode val="edge"/>
              <c:x val="0.91690582474617965"/>
              <c:y val="0.46861395656045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289184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chart" Target="../charts/chart4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4" Type="http://schemas.openxmlformats.org/officeDocument/2006/relationships/chart" Target="../charts/chart4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10</xdr:col>
      <xdr:colOff>85725</xdr:colOff>
      <xdr:row>38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50A42CA5-8197-4FF5-A079-FDEEDC8F81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88</xdr:row>
      <xdr:rowOff>171450</xdr:rowOff>
    </xdr:from>
    <xdr:to>
      <xdr:col>10</xdr:col>
      <xdr:colOff>85725</xdr:colOff>
      <xdr:row>112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F1195EF3-B2CD-4AB8-BEB3-4A5D8B3FD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685800</xdr:colOff>
      <xdr:row>51</xdr:row>
      <xdr:rowOff>171450</xdr:rowOff>
    </xdr:from>
    <xdr:to>
      <xdr:col>10</xdr:col>
      <xdr:colOff>85725</xdr:colOff>
      <xdr:row>75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E24AB629-FC53-4221-A50E-D20CD598D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685800</xdr:colOff>
      <xdr:row>125</xdr:row>
      <xdr:rowOff>171450</xdr:rowOff>
    </xdr:from>
    <xdr:to>
      <xdr:col>10</xdr:col>
      <xdr:colOff>85725</xdr:colOff>
      <xdr:row>149</xdr:row>
      <xdr:rowOff>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168595CF-1978-4883-8F7B-11C17B2B6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51</xdr:row>
      <xdr:rowOff>171450</xdr:rowOff>
    </xdr:from>
    <xdr:to>
      <xdr:col>10</xdr:col>
      <xdr:colOff>85725</xdr:colOff>
      <xdr:row>75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xmlns="" id="{00000000-0008-0000-07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14</xdr:row>
      <xdr:rowOff>171450</xdr:rowOff>
    </xdr:from>
    <xdr:to>
      <xdr:col>10</xdr:col>
      <xdr:colOff>85725</xdr:colOff>
      <xdr:row>38</xdr:row>
      <xdr:rowOff>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xmlns="" id="{00000000-0008-0000-07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685800</xdr:colOff>
      <xdr:row>88</xdr:row>
      <xdr:rowOff>171450</xdr:rowOff>
    </xdr:from>
    <xdr:to>
      <xdr:col>10</xdr:col>
      <xdr:colOff>85725</xdr:colOff>
      <xdr:row>112</xdr:row>
      <xdr:rowOff>0</xdr:rowOff>
    </xdr:to>
    <xdr:graphicFrame macro="">
      <xdr:nvGraphicFramePr>
        <xdr:cNvPr id="2051" name="Chart 3">
          <a:extLst>
            <a:ext uri="{FF2B5EF4-FFF2-40B4-BE49-F238E27FC236}">
              <a16:creationId xmlns:a16="http://schemas.microsoft.com/office/drawing/2014/main" xmlns="" id="{00000000-0008-0000-07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51</xdr:row>
      <xdr:rowOff>171450</xdr:rowOff>
    </xdr:from>
    <xdr:to>
      <xdr:col>10</xdr:col>
      <xdr:colOff>85725</xdr:colOff>
      <xdr:row>75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xmlns="" id="{00000000-0008-0000-08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91</xdr:row>
      <xdr:rowOff>171450</xdr:rowOff>
    </xdr:from>
    <xdr:to>
      <xdr:col>10</xdr:col>
      <xdr:colOff>85725</xdr:colOff>
      <xdr:row>115</xdr:row>
      <xdr:rowOff>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xmlns="" id="{00000000-0008-0000-08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685800</xdr:colOff>
      <xdr:row>14</xdr:row>
      <xdr:rowOff>171450</xdr:rowOff>
    </xdr:from>
    <xdr:to>
      <xdr:col>10</xdr:col>
      <xdr:colOff>85725</xdr:colOff>
      <xdr:row>38</xdr:row>
      <xdr:rowOff>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xmlns="" id="{00000000-0008-0000-08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685800</xdr:colOff>
      <xdr:row>131</xdr:row>
      <xdr:rowOff>0</xdr:rowOff>
    </xdr:from>
    <xdr:to>
      <xdr:col>10</xdr:col>
      <xdr:colOff>85725</xdr:colOff>
      <xdr:row>154</xdr:row>
      <xdr:rowOff>0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xmlns="" id="{00000000-0008-0000-08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51</xdr:row>
      <xdr:rowOff>171450</xdr:rowOff>
    </xdr:from>
    <xdr:to>
      <xdr:col>10</xdr:col>
      <xdr:colOff>85725</xdr:colOff>
      <xdr:row>75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xmlns="" id="{00000000-0008-0000-09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127</xdr:row>
      <xdr:rowOff>171450</xdr:rowOff>
    </xdr:from>
    <xdr:to>
      <xdr:col>10</xdr:col>
      <xdr:colOff>85725</xdr:colOff>
      <xdr:row>151</xdr:row>
      <xdr:rowOff>0</xdr:rowOff>
    </xdr:to>
    <xdr:graphicFrame macro="">
      <xdr:nvGraphicFramePr>
        <xdr:cNvPr id="4098" name="Chart 2">
          <a:extLst>
            <a:ext uri="{FF2B5EF4-FFF2-40B4-BE49-F238E27FC236}">
              <a16:creationId xmlns:a16="http://schemas.microsoft.com/office/drawing/2014/main" xmlns="" id="{00000000-0008-0000-09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685800</xdr:colOff>
      <xdr:row>14</xdr:row>
      <xdr:rowOff>171450</xdr:rowOff>
    </xdr:from>
    <xdr:to>
      <xdr:col>10</xdr:col>
      <xdr:colOff>85725</xdr:colOff>
      <xdr:row>38</xdr:row>
      <xdr:rowOff>0</xdr:rowOff>
    </xdr:to>
    <xdr:graphicFrame macro="">
      <xdr:nvGraphicFramePr>
        <xdr:cNvPr id="4099" name="Chart 3">
          <a:extLst>
            <a:ext uri="{FF2B5EF4-FFF2-40B4-BE49-F238E27FC236}">
              <a16:creationId xmlns:a16="http://schemas.microsoft.com/office/drawing/2014/main" xmlns="" id="{00000000-0008-0000-0900-00000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685800</xdr:colOff>
      <xdr:row>90</xdr:row>
      <xdr:rowOff>0</xdr:rowOff>
    </xdr:from>
    <xdr:to>
      <xdr:col>10</xdr:col>
      <xdr:colOff>85725</xdr:colOff>
      <xdr:row>113</xdr:row>
      <xdr:rowOff>0</xdr:rowOff>
    </xdr:to>
    <xdr:graphicFrame macro="">
      <xdr:nvGraphicFramePr>
        <xdr:cNvPr id="4100" name="Chart 4">
          <a:extLst>
            <a:ext uri="{FF2B5EF4-FFF2-40B4-BE49-F238E27FC236}">
              <a16:creationId xmlns:a16="http://schemas.microsoft.com/office/drawing/2014/main" xmlns="" id="{00000000-0008-0000-0900-00000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51</xdr:row>
      <xdr:rowOff>171450</xdr:rowOff>
    </xdr:from>
    <xdr:to>
      <xdr:col>10</xdr:col>
      <xdr:colOff>85725</xdr:colOff>
      <xdr:row>75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xmlns="" id="{00000000-0008-0000-0A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90</xdr:row>
      <xdr:rowOff>0</xdr:rowOff>
    </xdr:from>
    <xdr:to>
      <xdr:col>10</xdr:col>
      <xdr:colOff>85725</xdr:colOff>
      <xdr:row>113</xdr:row>
      <xdr:rowOff>0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xmlns="" id="{00000000-0008-0000-0A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685800</xdr:colOff>
      <xdr:row>14</xdr:row>
      <xdr:rowOff>171450</xdr:rowOff>
    </xdr:from>
    <xdr:to>
      <xdr:col>10</xdr:col>
      <xdr:colOff>85725</xdr:colOff>
      <xdr:row>38</xdr:row>
      <xdr:rowOff>0</xdr:rowOff>
    </xdr:to>
    <xdr:graphicFrame macro="">
      <xdr:nvGraphicFramePr>
        <xdr:cNvPr id="5123" name="Chart 3">
          <a:extLst>
            <a:ext uri="{FF2B5EF4-FFF2-40B4-BE49-F238E27FC236}">
              <a16:creationId xmlns:a16="http://schemas.microsoft.com/office/drawing/2014/main" xmlns="" id="{00000000-0008-0000-0A00-00000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14</xdr:row>
      <xdr:rowOff>171450</xdr:rowOff>
    </xdr:from>
    <xdr:to>
      <xdr:col>10</xdr:col>
      <xdr:colOff>95250</xdr:colOff>
      <xdr:row>38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xmlns="" id="{00000000-0008-0000-0B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14</xdr:row>
      <xdr:rowOff>171450</xdr:rowOff>
    </xdr:from>
    <xdr:to>
      <xdr:col>10</xdr:col>
      <xdr:colOff>85725</xdr:colOff>
      <xdr:row>38</xdr:row>
      <xdr:rowOff>0</xdr:rowOff>
    </xdr:to>
    <xdr:graphicFrame macro="">
      <xdr:nvGraphicFramePr>
        <xdr:cNvPr id="7169" name="Chart 1">
          <a:extLst>
            <a:ext uri="{FF2B5EF4-FFF2-40B4-BE49-F238E27FC236}">
              <a16:creationId xmlns:a16="http://schemas.microsoft.com/office/drawing/2014/main" xmlns="" id="{00000000-0008-0000-0C00-00000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14</xdr:row>
      <xdr:rowOff>171450</xdr:rowOff>
    </xdr:from>
    <xdr:to>
      <xdr:col>10</xdr:col>
      <xdr:colOff>95250</xdr:colOff>
      <xdr:row>38</xdr:row>
      <xdr:rowOff>0</xdr:rowOff>
    </xdr:to>
    <xdr:graphicFrame macro="">
      <xdr:nvGraphicFramePr>
        <xdr:cNvPr id="8193" name="Chart 1">
          <a:extLst>
            <a:ext uri="{FF2B5EF4-FFF2-40B4-BE49-F238E27FC236}">
              <a16:creationId xmlns:a16="http://schemas.microsoft.com/office/drawing/2014/main" xmlns="" id="{00000000-0008-0000-0D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10</xdr:col>
      <xdr:colOff>85725</xdr:colOff>
      <xdr:row>38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88</xdr:row>
      <xdr:rowOff>171450</xdr:rowOff>
    </xdr:from>
    <xdr:to>
      <xdr:col>10</xdr:col>
      <xdr:colOff>85725</xdr:colOff>
      <xdr:row>112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685800</xdr:colOff>
      <xdr:row>51</xdr:row>
      <xdr:rowOff>171450</xdr:rowOff>
    </xdr:from>
    <xdr:to>
      <xdr:col>10</xdr:col>
      <xdr:colOff>85725</xdr:colOff>
      <xdr:row>75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685800</xdr:colOff>
      <xdr:row>125</xdr:row>
      <xdr:rowOff>171450</xdr:rowOff>
    </xdr:from>
    <xdr:to>
      <xdr:col>10</xdr:col>
      <xdr:colOff>85725</xdr:colOff>
      <xdr:row>149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10</xdr:col>
      <xdr:colOff>85725</xdr:colOff>
      <xdr:row>38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16D45D4B-EB9E-4FAC-82D2-7243ECA06C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88</xdr:row>
      <xdr:rowOff>171450</xdr:rowOff>
    </xdr:from>
    <xdr:to>
      <xdr:col>10</xdr:col>
      <xdr:colOff>85725</xdr:colOff>
      <xdr:row>112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2BB4668A-D06F-4F4C-90A7-D7C3939BC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685800</xdr:colOff>
      <xdr:row>51</xdr:row>
      <xdr:rowOff>171450</xdr:rowOff>
    </xdr:from>
    <xdr:to>
      <xdr:col>10</xdr:col>
      <xdr:colOff>85725</xdr:colOff>
      <xdr:row>75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95819E02-C5E0-4071-AED5-0A55D7D25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685800</xdr:colOff>
      <xdr:row>125</xdr:row>
      <xdr:rowOff>171450</xdr:rowOff>
    </xdr:from>
    <xdr:to>
      <xdr:col>10</xdr:col>
      <xdr:colOff>85725</xdr:colOff>
      <xdr:row>149</xdr:row>
      <xdr:rowOff>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92753902-4728-4E48-89AD-ADF407C88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10</xdr:col>
      <xdr:colOff>85725</xdr:colOff>
      <xdr:row>38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88</xdr:row>
      <xdr:rowOff>171450</xdr:rowOff>
    </xdr:from>
    <xdr:to>
      <xdr:col>10</xdr:col>
      <xdr:colOff>85725</xdr:colOff>
      <xdr:row>112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685800</xdr:colOff>
      <xdr:row>51</xdr:row>
      <xdr:rowOff>171450</xdr:rowOff>
    </xdr:from>
    <xdr:to>
      <xdr:col>10</xdr:col>
      <xdr:colOff>85725</xdr:colOff>
      <xdr:row>75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685800</xdr:colOff>
      <xdr:row>125</xdr:row>
      <xdr:rowOff>171450</xdr:rowOff>
    </xdr:from>
    <xdr:to>
      <xdr:col>10</xdr:col>
      <xdr:colOff>85725</xdr:colOff>
      <xdr:row>149</xdr:row>
      <xdr:rowOff>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10</xdr:col>
      <xdr:colOff>85725</xdr:colOff>
      <xdr:row>38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88</xdr:row>
      <xdr:rowOff>171450</xdr:rowOff>
    </xdr:from>
    <xdr:to>
      <xdr:col>10</xdr:col>
      <xdr:colOff>85725</xdr:colOff>
      <xdr:row>112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685800</xdr:colOff>
      <xdr:row>51</xdr:row>
      <xdr:rowOff>171450</xdr:rowOff>
    </xdr:from>
    <xdr:to>
      <xdr:col>10</xdr:col>
      <xdr:colOff>85725</xdr:colOff>
      <xdr:row>75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685800</xdr:colOff>
      <xdr:row>125</xdr:row>
      <xdr:rowOff>171450</xdr:rowOff>
    </xdr:from>
    <xdr:to>
      <xdr:col>10</xdr:col>
      <xdr:colOff>85725</xdr:colOff>
      <xdr:row>149</xdr:row>
      <xdr:rowOff>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126</xdr:row>
      <xdr:rowOff>171450</xdr:rowOff>
    </xdr:from>
    <xdr:to>
      <xdr:col>10</xdr:col>
      <xdr:colOff>85725</xdr:colOff>
      <xdr:row>150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10</xdr:col>
      <xdr:colOff>85725</xdr:colOff>
      <xdr:row>38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685800</xdr:colOff>
      <xdr:row>88</xdr:row>
      <xdr:rowOff>171450</xdr:rowOff>
    </xdr:from>
    <xdr:to>
      <xdr:col>10</xdr:col>
      <xdr:colOff>85725</xdr:colOff>
      <xdr:row>112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685800</xdr:colOff>
      <xdr:row>51</xdr:row>
      <xdr:rowOff>171450</xdr:rowOff>
    </xdr:from>
    <xdr:to>
      <xdr:col>10</xdr:col>
      <xdr:colOff>85725</xdr:colOff>
      <xdr:row>75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51</xdr:row>
      <xdr:rowOff>171450</xdr:rowOff>
    </xdr:from>
    <xdr:to>
      <xdr:col>10</xdr:col>
      <xdr:colOff>85725</xdr:colOff>
      <xdr:row>75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10</xdr:col>
      <xdr:colOff>85725</xdr:colOff>
      <xdr:row>38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685800</xdr:colOff>
      <xdr:row>88</xdr:row>
      <xdr:rowOff>171450</xdr:rowOff>
    </xdr:from>
    <xdr:to>
      <xdr:col>10</xdr:col>
      <xdr:colOff>85725</xdr:colOff>
      <xdr:row>112</xdr:row>
      <xdr:rowOff>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51</xdr:row>
      <xdr:rowOff>171450</xdr:rowOff>
    </xdr:from>
    <xdr:to>
      <xdr:col>10</xdr:col>
      <xdr:colOff>85725</xdr:colOff>
      <xdr:row>75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xmlns="" id="{00000000-0008-0000-05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10</xdr:col>
      <xdr:colOff>85725</xdr:colOff>
      <xdr:row>38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xmlns="" id="{00000000-0008-0000-05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685800</xdr:colOff>
      <xdr:row>88</xdr:row>
      <xdr:rowOff>171450</xdr:rowOff>
    </xdr:from>
    <xdr:to>
      <xdr:col>10</xdr:col>
      <xdr:colOff>85725</xdr:colOff>
      <xdr:row>112</xdr:row>
      <xdr:rowOff>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xmlns="" id="{00000000-0008-0000-05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685800</xdr:colOff>
      <xdr:row>126</xdr:row>
      <xdr:rowOff>171450</xdr:rowOff>
    </xdr:from>
    <xdr:to>
      <xdr:col>10</xdr:col>
      <xdr:colOff>85725</xdr:colOff>
      <xdr:row>150</xdr:row>
      <xdr:rowOff>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51</xdr:row>
      <xdr:rowOff>171450</xdr:rowOff>
    </xdr:from>
    <xdr:to>
      <xdr:col>10</xdr:col>
      <xdr:colOff>85725</xdr:colOff>
      <xdr:row>75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14</xdr:row>
      <xdr:rowOff>171450</xdr:rowOff>
    </xdr:from>
    <xdr:to>
      <xdr:col>10</xdr:col>
      <xdr:colOff>85725</xdr:colOff>
      <xdr:row>38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685800</xdr:colOff>
      <xdr:row>88</xdr:row>
      <xdr:rowOff>171450</xdr:rowOff>
    </xdr:from>
    <xdr:to>
      <xdr:col>10</xdr:col>
      <xdr:colOff>85725</xdr:colOff>
      <xdr:row>112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38"/>
  <sheetViews>
    <sheetView zoomScale="85" zoomScaleNormal="85" workbookViewId="0">
      <selection activeCell="N49" sqref="N49"/>
    </sheetView>
  </sheetViews>
  <sheetFormatPr defaultRowHeight="13"/>
  <cols>
    <col min="2" max="2" width="7.7265625" customWidth="1"/>
    <col min="3" max="4" width="9.08984375" customWidth="1"/>
    <col min="5" max="5" width="15.6328125" customWidth="1"/>
    <col min="6" max="6" width="13.453125" customWidth="1"/>
    <col min="7" max="7" width="9.90625" customWidth="1"/>
    <col min="8" max="8" width="11.6328125" customWidth="1"/>
    <col min="9" max="9" width="10.453125" customWidth="1"/>
    <col min="10" max="10" width="11" customWidth="1"/>
  </cols>
  <sheetData>
    <row r="3" spans="2:10" ht="27" customHeight="1">
      <c r="B3" s="1"/>
      <c r="C3" s="2" t="s">
        <v>0</v>
      </c>
      <c r="D3" s="2" t="s">
        <v>1</v>
      </c>
      <c r="E3" s="2" t="s">
        <v>2</v>
      </c>
      <c r="F3" s="36" t="s">
        <v>3</v>
      </c>
      <c r="G3" s="38" t="s">
        <v>4</v>
      </c>
      <c r="H3" s="39" t="s">
        <v>5</v>
      </c>
      <c r="I3" s="46" t="s">
        <v>6</v>
      </c>
      <c r="J3" s="45"/>
    </row>
    <row r="4" spans="2:10">
      <c r="B4" s="3">
        <v>44562</v>
      </c>
      <c r="C4" s="4"/>
      <c r="D4" s="4"/>
      <c r="E4" s="4">
        <f>E115+E78+E41</f>
        <v>80</v>
      </c>
      <c r="F4" s="4">
        <f>F115+F78+F41</f>
        <v>80</v>
      </c>
      <c r="G4" s="37">
        <v>30</v>
      </c>
      <c r="H4" s="37">
        <f>G4</f>
        <v>30</v>
      </c>
      <c r="I4" s="1"/>
      <c r="J4" s="1"/>
    </row>
    <row r="5" spans="2:10">
      <c r="B5" s="3">
        <v>44593</v>
      </c>
      <c r="C5" s="4"/>
      <c r="D5" s="4"/>
      <c r="E5" s="4">
        <f>E116+E79+E42</f>
        <v>0</v>
      </c>
      <c r="F5" s="4">
        <f t="shared" ref="F5:F15" si="0">F116+F79+F42</f>
        <v>80</v>
      </c>
      <c r="G5" s="5">
        <v>30</v>
      </c>
      <c r="H5" s="37">
        <f>H4+G5</f>
        <v>60</v>
      </c>
      <c r="I5" s="1"/>
      <c r="J5" s="1"/>
    </row>
    <row r="6" spans="2:10">
      <c r="B6" s="3">
        <v>44621</v>
      </c>
      <c r="C6" s="4"/>
      <c r="D6" s="4"/>
      <c r="E6" s="4">
        <f t="shared" ref="E6:E15" si="1">E117+E80+E43</f>
        <v>437</v>
      </c>
      <c r="F6" s="4">
        <f t="shared" si="0"/>
        <v>517</v>
      </c>
      <c r="G6" s="5">
        <v>400</v>
      </c>
      <c r="H6" s="37">
        <f t="shared" ref="H6:H16" si="2">H5+G6</f>
        <v>460</v>
      </c>
      <c r="I6" s="1"/>
      <c r="J6" s="1"/>
    </row>
    <row r="7" spans="2:10">
      <c r="B7" s="3">
        <v>44652</v>
      </c>
      <c r="C7" s="4"/>
      <c r="D7" s="4"/>
      <c r="E7" s="4">
        <f t="shared" si="1"/>
        <v>1098</v>
      </c>
      <c r="F7" s="4">
        <f t="shared" si="0"/>
        <v>1615</v>
      </c>
      <c r="G7" s="5">
        <v>1000</v>
      </c>
      <c r="H7" s="37">
        <f t="shared" si="2"/>
        <v>1460</v>
      </c>
      <c r="I7" s="1"/>
      <c r="J7" s="1"/>
    </row>
    <row r="8" spans="2:10">
      <c r="B8" s="3">
        <v>44682</v>
      </c>
      <c r="C8" s="4"/>
      <c r="D8" s="4"/>
      <c r="E8" s="4">
        <f t="shared" si="1"/>
        <v>2018</v>
      </c>
      <c r="F8" s="4">
        <f t="shared" si="0"/>
        <v>3633</v>
      </c>
      <c r="G8" s="5">
        <v>1000</v>
      </c>
      <c r="H8" s="37">
        <f t="shared" si="2"/>
        <v>2460</v>
      </c>
      <c r="I8" s="1"/>
      <c r="J8" s="1"/>
    </row>
    <row r="9" spans="2:10">
      <c r="B9" s="3">
        <v>44713</v>
      </c>
      <c r="C9" s="4"/>
      <c r="D9" s="4"/>
      <c r="E9" s="4">
        <f t="shared" si="1"/>
        <v>2462</v>
      </c>
      <c r="F9" s="4">
        <f t="shared" si="0"/>
        <v>6095</v>
      </c>
      <c r="G9" s="5">
        <v>500</v>
      </c>
      <c r="H9" s="37">
        <f t="shared" si="2"/>
        <v>2960</v>
      </c>
      <c r="I9" s="1"/>
      <c r="J9" s="1"/>
    </row>
    <row r="10" spans="2:10">
      <c r="B10" s="3">
        <v>44743</v>
      </c>
      <c r="C10" s="4"/>
      <c r="D10" s="4"/>
      <c r="E10" s="4">
        <f t="shared" si="1"/>
        <v>3832</v>
      </c>
      <c r="F10" s="4">
        <f t="shared" si="0"/>
        <v>9927</v>
      </c>
      <c r="G10" s="5">
        <v>2000</v>
      </c>
      <c r="H10" s="37">
        <f t="shared" si="2"/>
        <v>4960</v>
      </c>
      <c r="I10" s="1"/>
      <c r="J10" s="1"/>
    </row>
    <row r="11" spans="2:10">
      <c r="B11" s="3">
        <v>44774</v>
      </c>
      <c r="C11" s="4"/>
      <c r="D11" s="4"/>
      <c r="E11" s="4">
        <f t="shared" si="1"/>
        <v>232</v>
      </c>
      <c r="F11" s="4">
        <f t="shared" si="0"/>
        <v>10159</v>
      </c>
      <c r="G11" s="5">
        <v>1000</v>
      </c>
      <c r="H11" s="37">
        <f t="shared" si="2"/>
        <v>5960</v>
      </c>
      <c r="I11" s="1"/>
      <c r="J11" s="1"/>
    </row>
    <row r="12" spans="2:10">
      <c r="B12" s="3">
        <v>44805</v>
      </c>
      <c r="C12" s="4"/>
      <c r="D12" s="4"/>
      <c r="E12" s="4">
        <f t="shared" si="1"/>
        <v>1119</v>
      </c>
      <c r="F12" s="4">
        <f t="shared" si="0"/>
        <v>11278</v>
      </c>
      <c r="G12" s="5">
        <v>1500</v>
      </c>
      <c r="H12" s="37">
        <f t="shared" si="2"/>
        <v>7460</v>
      </c>
      <c r="I12" s="1"/>
      <c r="J12" s="1"/>
    </row>
    <row r="13" spans="2:10">
      <c r="B13" s="3">
        <v>44835</v>
      </c>
      <c r="C13" s="4"/>
      <c r="D13" s="4"/>
      <c r="E13" s="4">
        <f t="shared" si="1"/>
        <v>2384</v>
      </c>
      <c r="F13" s="4">
        <f t="shared" si="0"/>
        <v>13662</v>
      </c>
      <c r="G13" s="5">
        <v>1500</v>
      </c>
      <c r="H13" s="37">
        <f t="shared" si="2"/>
        <v>8960</v>
      </c>
      <c r="I13" s="1"/>
      <c r="J13" s="1"/>
    </row>
    <row r="14" spans="2:10">
      <c r="B14" s="3">
        <v>44866</v>
      </c>
      <c r="C14" s="4"/>
      <c r="D14" s="4"/>
      <c r="E14" s="4">
        <f t="shared" si="1"/>
        <v>866</v>
      </c>
      <c r="F14" s="4">
        <f t="shared" si="0"/>
        <v>14528</v>
      </c>
      <c r="G14" s="5">
        <v>1500</v>
      </c>
      <c r="H14" s="37">
        <f t="shared" si="2"/>
        <v>10460</v>
      </c>
      <c r="I14" s="1"/>
      <c r="J14" s="1"/>
    </row>
    <row r="15" spans="2:10">
      <c r="B15" s="3">
        <v>44896</v>
      </c>
      <c r="C15" s="4"/>
      <c r="D15" s="4"/>
      <c r="E15" s="4">
        <f t="shared" si="1"/>
        <v>0</v>
      </c>
      <c r="F15" s="4">
        <f t="shared" si="0"/>
        <v>14528</v>
      </c>
      <c r="G15" s="5">
        <v>0</v>
      </c>
      <c r="H15" s="37">
        <f t="shared" si="2"/>
        <v>10460</v>
      </c>
      <c r="I15" s="1"/>
      <c r="J15" s="1"/>
    </row>
    <row r="16" spans="2:10">
      <c r="G16" s="5">
        <v>400</v>
      </c>
      <c r="H16" s="37">
        <f t="shared" si="2"/>
        <v>10860</v>
      </c>
    </row>
    <row r="20" spans="5:7">
      <c r="E20" s="7"/>
      <c r="G20" s="8"/>
    </row>
    <row r="21" spans="5:7">
      <c r="E21" s="7"/>
    </row>
    <row r="22" spans="5:7">
      <c r="E22" s="7"/>
      <c r="G22" s="8"/>
    </row>
    <row r="23" spans="5:7">
      <c r="E23" s="7"/>
    </row>
    <row r="24" spans="5:7">
      <c r="E24" s="7"/>
      <c r="G24" s="8"/>
    </row>
    <row r="25" spans="5:7">
      <c r="E25" s="7"/>
    </row>
    <row r="26" spans="5:7">
      <c r="E26" s="7"/>
    </row>
    <row r="27" spans="5:7">
      <c r="G27" s="8"/>
    </row>
    <row r="40" spans="2:10" ht="27" customHeight="1">
      <c r="B40" s="1" t="s">
        <v>7</v>
      </c>
      <c r="C40" s="2" t="s">
        <v>0</v>
      </c>
      <c r="D40" s="2" t="s">
        <v>1</v>
      </c>
      <c r="E40" s="2" t="s">
        <v>2</v>
      </c>
      <c r="F40" s="2" t="s">
        <v>3</v>
      </c>
      <c r="G40" s="44" t="s">
        <v>8</v>
      </c>
      <c r="H40" s="44"/>
      <c r="I40" s="45" t="s">
        <v>6</v>
      </c>
      <c r="J40" s="45"/>
    </row>
    <row r="41" spans="2:10">
      <c r="B41" s="3">
        <v>44562</v>
      </c>
      <c r="C41" s="4">
        <v>60638</v>
      </c>
      <c r="D41" s="4">
        <v>60638</v>
      </c>
      <c r="E41" s="4">
        <f t="shared" ref="E41:E52" si="3">D41-C41</f>
        <v>0</v>
      </c>
      <c r="F41" s="4">
        <f>D41-$C$41</f>
        <v>0</v>
      </c>
      <c r="G41" s="5"/>
      <c r="H41" s="1"/>
      <c r="I41" s="5"/>
      <c r="J41" s="1"/>
    </row>
    <row r="42" spans="2:10">
      <c r="B42" s="3">
        <v>44593</v>
      </c>
      <c r="C42" s="4">
        <f>D41</f>
        <v>60638</v>
      </c>
      <c r="D42" s="4">
        <v>60638</v>
      </c>
      <c r="E42" s="4">
        <f t="shared" si="3"/>
        <v>0</v>
      </c>
      <c r="F42" s="4">
        <f>D42-$C$41</f>
        <v>0</v>
      </c>
      <c r="G42" s="5"/>
      <c r="H42" s="6"/>
      <c r="I42" s="5"/>
      <c r="J42" s="1"/>
    </row>
    <row r="43" spans="2:10">
      <c r="B43" s="3">
        <v>44621</v>
      </c>
      <c r="C43" s="4">
        <f>D42</f>
        <v>60638</v>
      </c>
      <c r="D43" s="4">
        <v>60956</v>
      </c>
      <c r="E43" s="4">
        <f t="shared" si="3"/>
        <v>318</v>
      </c>
      <c r="F43" s="4">
        <f>D43-$C$41</f>
        <v>318</v>
      </c>
      <c r="G43" s="9"/>
      <c r="H43" s="1"/>
      <c r="I43" s="9"/>
      <c r="J43" s="1"/>
    </row>
    <row r="44" spans="2:10">
      <c r="B44" s="3">
        <v>44652</v>
      </c>
      <c r="C44" s="4">
        <f>D43</f>
        <v>60956</v>
      </c>
      <c r="D44" s="4">
        <v>61993</v>
      </c>
      <c r="E44" s="4">
        <f t="shared" si="3"/>
        <v>1037</v>
      </c>
      <c r="F44" s="4">
        <f>D44-$C$41</f>
        <v>1355</v>
      </c>
      <c r="G44" s="5"/>
      <c r="H44" s="6"/>
      <c r="I44" s="5"/>
      <c r="J44" s="1"/>
    </row>
    <row r="45" spans="2:10">
      <c r="B45" s="3">
        <v>44682</v>
      </c>
      <c r="C45" s="4">
        <f t="shared" ref="C45:C52" si="4">D44</f>
        <v>61993</v>
      </c>
      <c r="D45" s="4">
        <v>63885</v>
      </c>
      <c r="E45" s="4">
        <f t="shared" si="3"/>
        <v>1892</v>
      </c>
      <c r="F45" s="4">
        <f t="shared" ref="F45:F52" si="5">D45-$C$41</f>
        <v>3247</v>
      </c>
      <c r="G45" s="5"/>
      <c r="H45" s="1"/>
      <c r="I45" s="5"/>
      <c r="J45" s="1"/>
    </row>
    <row r="46" spans="2:10">
      <c r="B46" s="3">
        <v>44713</v>
      </c>
      <c r="C46" s="4">
        <f t="shared" si="4"/>
        <v>63885</v>
      </c>
      <c r="D46" s="4">
        <v>66347</v>
      </c>
      <c r="E46" s="4">
        <f t="shared" si="3"/>
        <v>2462</v>
      </c>
      <c r="F46" s="4">
        <f t="shared" si="5"/>
        <v>5709</v>
      </c>
      <c r="G46" s="5"/>
      <c r="H46" s="6"/>
      <c r="I46" s="5"/>
      <c r="J46" s="1"/>
    </row>
    <row r="47" spans="2:10">
      <c r="B47" s="3">
        <v>44743</v>
      </c>
      <c r="C47" s="4">
        <f t="shared" si="4"/>
        <v>66347</v>
      </c>
      <c r="D47" s="4">
        <v>70179</v>
      </c>
      <c r="E47" s="4">
        <f t="shared" si="3"/>
        <v>3832</v>
      </c>
      <c r="F47" s="4">
        <f t="shared" si="5"/>
        <v>9541</v>
      </c>
      <c r="G47" s="5"/>
      <c r="H47" s="6"/>
      <c r="I47" s="5"/>
      <c r="J47" s="6"/>
    </row>
    <row r="48" spans="2:10">
      <c r="B48" s="3">
        <v>44774</v>
      </c>
      <c r="C48" s="4">
        <f t="shared" si="4"/>
        <v>70179</v>
      </c>
      <c r="D48" s="4">
        <v>70411</v>
      </c>
      <c r="E48" s="4">
        <f t="shared" si="3"/>
        <v>232</v>
      </c>
      <c r="F48" s="4">
        <f t="shared" si="5"/>
        <v>9773</v>
      </c>
      <c r="G48" s="9"/>
      <c r="H48" s="1"/>
      <c r="I48" s="5"/>
      <c r="J48" s="1"/>
    </row>
    <row r="49" spans="2:10">
      <c r="B49" s="3">
        <v>44805</v>
      </c>
      <c r="C49" s="4">
        <f t="shared" si="4"/>
        <v>70411</v>
      </c>
      <c r="D49" s="4">
        <v>71521</v>
      </c>
      <c r="E49" s="4">
        <f t="shared" si="3"/>
        <v>1110</v>
      </c>
      <c r="F49" s="4">
        <f t="shared" si="5"/>
        <v>10883</v>
      </c>
      <c r="G49" s="5"/>
      <c r="H49" s="6"/>
      <c r="I49" s="5"/>
      <c r="J49" s="1"/>
    </row>
    <row r="50" spans="2:10">
      <c r="B50" s="3">
        <v>44835</v>
      </c>
      <c r="C50" s="4">
        <f t="shared" si="4"/>
        <v>71521</v>
      </c>
      <c r="D50" s="4">
        <v>73763</v>
      </c>
      <c r="E50" s="4">
        <f t="shared" si="3"/>
        <v>2242</v>
      </c>
      <c r="F50" s="4">
        <f t="shared" si="5"/>
        <v>13125</v>
      </c>
      <c r="G50" s="5"/>
      <c r="H50" s="1"/>
      <c r="I50" s="5"/>
      <c r="J50" s="1"/>
    </row>
    <row r="51" spans="2:10">
      <c r="B51" s="3">
        <v>44866</v>
      </c>
      <c r="C51" s="4">
        <f t="shared" si="4"/>
        <v>73763</v>
      </c>
      <c r="D51" s="4">
        <v>74500</v>
      </c>
      <c r="E51" s="4">
        <f t="shared" si="3"/>
        <v>737</v>
      </c>
      <c r="F51" s="4">
        <f t="shared" si="5"/>
        <v>13862</v>
      </c>
      <c r="G51" s="5"/>
      <c r="H51" s="6"/>
      <c r="I51" s="5"/>
      <c r="J51" s="1"/>
    </row>
    <row r="52" spans="2:10">
      <c r="B52" s="3">
        <v>44896</v>
      </c>
      <c r="C52" s="4">
        <f t="shared" si="4"/>
        <v>74500</v>
      </c>
      <c r="D52" s="4">
        <v>74500</v>
      </c>
      <c r="E52" s="4">
        <f t="shared" si="3"/>
        <v>0</v>
      </c>
      <c r="F52" s="4">
        <f t="shared" si="5"/>
        <v>13862</v>
      </c>
      <c r="G52" s="5"/>
      <c r="H52" s="1"/>
      <c r="I52" s="5"/>
      <c r="J52" s="1"/>
    </row>
    <row r="57" spans="2:10">
      <c r="E57" s="7"/>
      <c r="G57" s="8"/>
    </row>
    <row r="58" spans="2:10">
      <c r="E58" s="7"/>
    </row>
    <row r="59" spans="2:10">
      <c r="E59" s="7"/>
      <c r="G59" s="8"/>
    </row>
    <row r="60" spans="2:10">
      <c r="E60" s="7"/>
    </row>
    <row r="61" spans="2:10">
      <c r="E61" s="7"/>
      <c r="G61" s="8"/>
    </row>
    <row r="62" spans="2:10">
      <c r="E62" s="7"/>
    </row>
    <row r="63" spans="2:10">
      <c r="E63" s="7"/>
    </row>
    <row r="64" spans="2:10">
      <c r="G64" s="8"/>
    </row>
    <row r="77" spans="2:10" ht="27" customHeight="1">
      <c r="B77" s="1" t="s">
        <v>9</v>
      </c>
      <c r="C77" s="2" t="s">
        <v>0</v>
      </c>
      <c r="D77" s="2" t="s">
        <v>1</v>
      </c>
      <c r="E77" s="2" t="s">
        <v>2</v>
      </c>
      <c r="F77" s="2" t="s">
        <v>3</v>
      </c>
      <c r="G77" s="44" t="s">
        <v>8</v>
      </c>
      <c r="H77" s="44"/>
      <c r="I77" s="45" t="s">
        <v>6</v>
      </c>
      <c r="J77" s="45"/>
    </row>
    <row r="78" spans="2:10">
      <c r="B78" s="3">
        <v>44562</v>
      </c>
      <c r="C78" s="4">
        <v>17973</v>
      </c>
      <c r="D78" s="4">
        <v>18053</v>
      </c>
      <c r="E78" s="4">
        <f t="shared" ref="E78:E85" si="6">D78-C78</f>
        <v>80</v>
      </c>
      <c r="F78" s="4">
        <f t="shared" ref="F78:F85" si="7">D78-$C$78</f>
        <v>80</v>
      </c>
      <c r="G78" s="5"/>
      <c r="H78" s="1"/>
      <c r="I78" s="9"/>
      <c r="J78" s="6"/>
    </row>
    <row r="79" spans="2:10">
      <c r="B79" s="3">
        <v>44593</v>
      </c>
      <c r="C79" s="4">
        <f>D78</f>
        <v>18053</v>
      </c>
      <c r="D79" s="4">
        <v>18053</v>
      </c>
      <c r="E79" s="4">
        <f t="shared" si="6"/>
        <v>0</v>
      </c>
      <c r="F79" s="4">
        <f t="shared" si="7"/>
        <v>80</v>
      </c>
      <c r="G79" s="5"/>
      <c r="H79" s="6"/>
      <c r="I79" s="1"/>
      <c r="J79" s="1"/>
    </row>
    <row r="80" spans="2:10">
      <c r="B80" s="3">
        <v>44621</v>
      </c>
      <c r="C80" s="4">
        <f>D79</f>
        <v>18053</v>
      </c>
      <c r="D80" s="4">
        <v>18056</v>
      </c>
      <c r="E80" s="4">
        <f t="shared" si="6"/>
        <v>3</v>
      </c>
      <c r="F80" s="4">
        <f t="shared" si="7"/>
        <v>83</v>
      </c>
      <c r="G80" s="9"/>
      <c r="H80" s="1"/>
      <c r="I80" s="6"/>
      <c r="J80" s="1"/>
    </row>
    <row r="81" spans="2:10">
      <c r="B81" s="3">
        <v>44652</v>
      </c>
      <c r="C81" s="4">
        <f>D80</f>
        <v>18056</v>
      </c>
      <c r="D81" s="4">
        <v>18117</v>
      </c>
      <c r="E81" s="4">
        <f t="shared" si="6"/>
        <v>61</v>
      </c>
      <c r="F81" s="4">
        <f t="shared" si="7"/>
        <v>144</v>
      </c>
      <c r="G81" s="5"/>
      <c r="I81" s="6"/>
      <c r="J81" s="1"/>
    </row>
    <row r="82" spans="2:10">
      <c r="B82" s="3">
        <v>44682</v>
      </c>
      <c r="C82" s="4">
        <f>D81</f>
        <v>18117</v>
      </c>
      <c r="D82" s="4">
        <v>18117</v>
      </c>
      <c r="E82" s="4">
        <f t="shared" si="6"/>
        <v>0</v>
      </c>
      <c r="F82" s="4">
        <f t="shared" si="7"/>
        <v>144</v>
      </c>
      <c r="G82" s="5"/>
      <c r="H82" s="1"/>
      <c r="I82" s="1"/>
      <c r="J82" s="6"/>
    </row>
    <row r="83" spans="2:10">
      <c r="B83" s="3">
        <v>44713</v>
      </c>
      <c r="C83" s="4">
        <f t="shared" ref="C83:C89" si="8">D82</f>
        <v>18117</v>
      </c>
      <c r="D83" s="4">
        <v>18117</v>
      </c>
      <c r="E83" s="4">
        <f t="shared" si="6"/>
        <v>0</v>
      </c>
      <c r="F83" s="4">
        <f t="shared" si="7"/>
        <v>144</v>
      </c>
      <c r="G83" s="5"/>
      <c r="H83" s="6"/>
      <c r="I83" s="1"/>
      <c r="J83" s="1"/>
    </row>
    <row r="84" spans="2:10">
      <c r="B84" s="3">
        <v>44743</v>
      </c>
      <c r="C84" s="4">
        <f t="shared" si="8"/>
        <v>18117</v>
      </c>
      <c r="D84" s="4">
        <v>18117</v>
      </c>
      <c r="E84" s="4">
        <f t="shared" si="6"/>
        <v>0</v>
      </c>
      <c r="F84" s="4">
        <f t="shared" si="7"/>
        <v>144</v>
      </c>
      <c r="G84" s="5"/>
      <c r="H84" s="1"/>
      <c r="I84" s="1"/>
      <c r="J84" s="6"/>
    </row>
    <row r="85" spans="2:10">
      <c r="B85" s="3">
        <v>44774</v>
      </c>
      <c r="C85" s="4">
        <f t="shared" si="8"/>
        <v>18117</v>
      </c>
      <c r="D85" s="4">
        <v>18117</v>
      </c>
      <c r="E85" s="4">
        <f t="shared" si="6"/>
        <v>0</v>
      </c>
      <c r="F85" s="4">
        <f t="shared" si="7"/>
        <v>144</v>
      </c>
      <c r="G85" s="9"/>
      <c r="H85" s="1"/>
      <c r="I85" s="1"/>
      <c r="J85" s="1"/>
    </row>
    <row r="86" spans="2:10">
      <c r="B86" s="3">
        <v>44805</v>
      </c>
      <c r="C86" s="4">
        <f t="shared" si="8"/>
        <v>18117</v>
      </c>
      <c r="D86" s="4">
        <v>18120</v>
      </c>
      <c r="E86" s="4">
        <f t="shared" ref="E86:E89" si="9">D86-C86</f>
        <v>3</v>
      </c>
      <c r="F86" s="4">
        <f t="shared" ref="F86:F89" si="10">D86-$C$78</f>
        <v>147</v>
      </c>
      <c r="G86" s="9"/>
      <c r="H86" s="6"/>
      <c r="I86" s="9"/>
      <c r="J86" s="6"/>
    </row>
    <row r="87" spans="2:10">
      <c r="B87" s="3">
        <v>44835</v>
      </c>
      <c r="C87" s="4">
        <f t="shared" si="8"/>
        <v>18120</v>
      </c>
      <c r="D87" s="4">
        <v>18262</v>
      </c>
      <c r="E87" s="4">
        <f t="shared" si="9"/>
        <v>142</v>
      </c>
      <c r="F87" s="4">
        <f t="shared" si="10"/>
        <v>289</v>
      </c>
      <c r="G87" s="9"/>
      <c r="H87" s="1"/>
      <c r="I87" s="1"/>
      <c r="J87" s="1"/>
    </row>
    <row r="88" spans="2:10">
      <c r="B88" s="3">
        <v>44866</v>
      </c>
      <c r="C88" s="4">
        <f t="shared" si="8"/>
        <v>18262</v>
      </c>
      <c r="D88" s="4">
        <v>18360</v>
      </c>
      <c r="E88" s="4">
        <f t="shared" si="9"/>
        <v>98</v>
      </c>
      <c r="F88" s="4">
        <f t="shared" si="10"/>
        <v>387</v>
      </c>
      <c r="G88" s="5"/>
      <c r="H88" s="6"/>
      <c r="I88" s="1"/>
      <c r="J88" s="1"/>
    </row>
    <row r="89" spans="2:10">
      <c r="B89" s="3">
        <v>44896</v>
      </c>
      <c r="C89" s="4">
        <f t="shared" si="8"/>
        <v>18360</v>
      </c>
      <c r="D89" s="4">
        <v>18360</v>
      </c>
      <c r="E89" s="4">
        <f t="shared" si="9"/>
        <v>0</v>
      </c>
      <c r="F89" s="4">
        <f t="shared" si="10"/>
        <v>387</v>
      </c>
      <c r="G89" s="5"/>
      <c r="H89" s="1"/>
      <c r="I89" s="1"/>
      <c r="J89" s="9"/>
    </row>
    <row r="94" spans="2:10">
      <c r="E94" s="7"/>
      <c r="G94" s="8"/>
    </row>
    <row r="95" spans="2:10">
      <c r="E95" s="7"/>
    </row>
    <row r="96" spans="2:10">
      <c r="E96" s="7"/>
      <c r="G96" s="8"/>
    </row>
    <row r="97" spans="5:7">
      <c r="E97" s="7"/>
    </row>
    <row r="98" spans="5:7">
      <c r="E98" s="7"/>
      <c r="G98" s="8"/>
    </row>
    <row r="99" spans="5:7">
      <c r="E99" s="7"/>
    </row>
    <row r="100" spans="5:7">
      <c r="E100" s="7"/>
    </row>
    <row r="101" spans="5:7">
      <c r="G101" s="8"/>
    </row>
    <row r="114" spans="2:10" ht="27" customHeight="1">
      <c r="B114" s="1" t="s">
        <v>9</v>
      </c>
      <c r="C114" s="2" t="s">
        <v>0</v>
      </c>
      <c r="D114" s="2" t="s">
        <v>1</v>
      </c>
      <c r="E114" s="2" t="s">
        <v>2</v>
      </c>
      <c r="F114" s="2" t="s">
        <v>3</v>
      </c>
      <c r="G114" s="44" t="s">
        <v>8</v>
      </c>
      <c r="H114" s="44"/>
      <c r="I114" s="45" t="s">
        <v>6</v>
      </c>
      <c r="J114" s="45"/>
    </row>
    <row r="115" spans="2:10">
      <c r="B115" s="3">
        <v>44562</v>
      </c>
      <c r="C115" s="4">
        <v>67188</v>
      </c>
      <c r="D115" s="4">
        <v>67188</v>
      </c>
      <c r="E115" s="4">
        <f t="shared" ref="E115:E122" si="11">D115-C115</f>
        <v>0</v>
      </c>
      <c r="F115" s="4">
        <f t="shared" ref="F115:F122" si="12">D115-$C$115</f>
        <v>0</v>
      </c>
      <c r="G115" s="5"/>
      <c r="H115" s="1"/>
      <c r="I115" s="9"/>
      <c r="J115" s="6"/>
    </row>
    <row r="116" spans="2:10">
      <c r="B116" s="3">
        <v>44593</v>
      </c>
      <c r="C116" s="4">
        <f t="shared" ref="C116:C126" si="13">D115</f>
        <v>67188</v>
      </c>
      <c r="D116" s="4">
        <v>67188</v>
      </c>
      <c r="E116" s="4">
        <f t="shared" si="11"/>
        <v>0</v>
      </c>
      <c r="F116" s="4">
        <f t="shared" si="12"/>
        <v>0</v>
      </c>
      <c r="G116" s="5"/>
      <c r="H116" s="6"/>
      <c r="I116" s="1"/>
      <c r="J116" s="1"/>
    </row>
    <row r="117" spans="2:10">
      <c r="B117" s="3">
        <v>44621</v>
      </c>
      <c r="C117" s="4">
        <f t="shared" si="13"/>
        <v>67188</v>
      </c>
      <c r="D117" s="4">
        <v>67304</v>
      </c>
      <c r="E117" s="4">
        <f t="shared" si="11"/>
        <v>116</v>
      </c>
      <c r="F117" s="4">
        <f t="shared" si="12"/>
        <v>116</v>
      </c>
      <c r="G117" s="9"/>
      <c r="H117" s="1"/>
      <c r="I117" s="6"/>
      <c r="J117" s="1"/>
    </row>
    <row r="118" spans="2:10">
      <c r="B118" s="3">
        <v>44652</v>
      </c>
      <c r="C118" s="4">
        <f t="shared" si="13"/>
        <v>67304</v>
      </c>
      <c r="D118" s="4">
        <v>67304</v>
      </c>
      <c r="E118" s="4">
        <f t="shared" si="11"/>
        <v>0</v>
      </c>
      <c r="F118" s="4">
        <f t="shared" si="12"/>
        <v>116</v>
      </c>
      <c r="G118" s="5"/>
      <c r="I118" s="6"/>
      <c r="J118" s="1"/>
    </row>
    <row r="119" spans="2:10">
      <c r="B119" s="3">
        <v>44682</v>
      </c>
      <c r="C119" s="4">
        <f t="shared" si="13"/>
        <v>67304</v>
      </c>
      <c r="D119" s="4">
        <v>67430</v>
      </c>
      <c r="E119" s="4">
        <f t="shared" si="11"/>
        <v>126</v>
      </c>
      <c r="F119" s="4">
        <f t="shared" si="12"/>
        <v>242</v>
      </c>
      <c r="G119" s="5"/>
      <c r="H119" s="1"/>
      <c r="I119" s="1"/>
      <c r="J119" s="6"/>
    </row>
    <row r="120" spans="2:10">
      <c r="B120" s="3">
        <v>44713</v>
      </c>
      <c r="C120" s="4">
        <f t="shared" si="13"/>
        <v>67430</v>
      </c>
      <c r="D120" s="4">
        <v>67430</v>
      </c>
      <c r="E120" s="4">
        <f t="shared" si="11"/>
        <v>0</v>
      </c>
      <c r="F120" s="4">
        <f t="shared" si="12"/>
        <v>242</v>
      </c>
      <c r="G120" s="5"/>
      <c r="H120" s="6"/>
      <c r="I120" s="1"/>
      <c r="J120" s="1"/>
    </row>
    <row r="121" spans="2:10">
      <c r="B121" s="3">
        <v>44743</v>
      </c>
      <c r="C121" s="4">
        <f t="shared" si="13"/>
        <v>67430</v>
      </c>
      <c r="D121" s="4">
        <v>67430</v>
      </c>
      <c r="E121" s="4">
        <f t="shared" si="11"/>
        <v>0</v>
      </c>
      <c r="F121" s="4">
        <f t="shared" si="12"/>
        <v>242</v>
      </c>
      <c r="G121" s="5"/>
      <c r="H121" s="1"/>
      <c r="I121" s="1"/>
      <c r="J121" s="6"/>
    </row>
    <row r="122" spans="2:10">
      <c r="B122" s="3">
        <v>44774</v>
      </c>
      <c r="C122" s="4">
        <f t="shared" si="13"/>
        <v>67430</v>
      </c>
      <c r="D122" s="4">
        <v>67430</v>
      </c>
      <c r="E122" s="4">
        <f t="shared" si="11"/>
        <v>0</v>
      </c>
      <c r="F122" s="4">
        <f t="shared" si="12"/>
        <v>242</v>
      </c>
      <c r="G122" s="9"/>
      <c r="H122" s="1"/>
      <c r="I122" s="1"/>
      <c r="J122" s="1"/>
    </row>
    <row r="123" spans="2:10">
      <c r="B123" s="3">
        <v>44805</v>
      </c>
      <c r="C123" s="4">
        <f t="shared" si="13"/>
        <v>67430</v>
      </c>
      <c r="D123" s="4">
        <v>67436</v>
      </c>
      <c r="E123" s="4">
        <f t="shared" ref="E123:E126" si="14">D123-C123</f>
        <v>6</v>
      </c>
      <c r="F123" s="4">
        <f t="shared" ref="F123:F126" si="15">D123-$C$115</f>
        <v>248</v>
      </c>
      <c r="G123" s="9"/>
      <c r="H123" s="6"/>
      <c r="I123" s="9"/>
      <c r="J123" s="6"/>
    </row>
    <row r="124" spans="2:10">
      <c r="B124" s="3">
        <v>44835</v>
      </c>
      <c r="C124" s="4">
        <f t="shared" si="13"/>
        <v>67436</v>
      </c>
      <c r="D124" s="4">
        <v>67436</v>
      </c>
      <c r="E124" s="4">
        <f t="shared" si="14"/>
        <v>0</v>
      </c>
      <c r="F124" s="4">
        <f t="shared" si="15"/>
        <v>248</v>
      </c>
      <c r="G124" s="9"/>
      <c r="H124" s="1"/>
      <c r="I124" s="1"/>
      <c r="J124" s="1"/>
    </row>
    <row r="125" spans="2:10">
      <c r="B125" s="3">
        <v>44866</v>
      </c>
      <c r="C125" s="4">
        <f t="shared" si="13"/>
        <v>67436</v>
      </c>
      <c r="D125" s="4">
        <v>67467</v>
      </c>
      <c r="E125" s="4">
        <f t="shared" si="14"/>
        <v>31</v>
      </c>
      <c r="F125" s="4">
        <f t="shared" si="15"/>
        <v>279</v>
      </c>
      <c r="G125" s="5"/>
      <c r="H125" s="6"/>
      <c r="I125" s="1"/>
      <c r="J125" s="1"/>
    </row>
    <row r="126" spans="2:10">
      <c r="B126" s="3">
        <v>44896</v>
      </c>
      <c r="C126" s="4">
        <f t="shared" si="13"/>
        <v>67467</v>
      </c>
      <c r="D126" s="4">
        <v>67467</v>
      </c>
      <c r="E126" s="4">
        <f t="shared" si="14"/>
        <v>0</v>
      </c>
      <c r="F126" s="4">
        <f t="shared" si="15"/>
        <v>279</v>
      </c>
      <c r="G126" s="5"/>
      <c r="H126" s="1"/>
      <c r="I126" s="1"/>
      <c r="J126" s="9"/>
    </row>
    <row r="131" spans="5:7">
      <c r="E131" s="7"/>
      <c r="G131" s="8"/>
    </row>
    <row r="132" spans="5:7">
      <c r="E132" s="7"/>
    </row>
    <row r="133" spans="5:7">
      <c r="E133" s="7"/>
      <c r="G133" s="8"/>
    </row>
    <row r="134" spans="5:7">
      <c r="E134" s="7"/>
    </row>
    <row r="135" spans="5:7">
      <c r="E135" s="7"/>
      <c r="G135" s="8"/>
    </row>
    <row r="136" spans="5:7">
      <c r="E136" s="7"/>
    </row>
    <row r="137" spans="5:7">
      <c r="E137" s="7"/>
    </row>
    <row r="138" spans="5:7">
      <c r="G138" s="8"/>
    </row>
  </sheetData>
  <sheetProtection selectLockedCells="1" selectUnlockedCells="1"/>
  <mergeCells count="7">
    <mergeCell ref="G114:H114"/>
    <mergeCell ref="I114:J114"/>
    <mergeCell ref="I3:J3"/>
    <mergeCell ref="G40:H40"/>
    <mergeCell ref="I40:J40"/>
    <mergeCell ref="G77:H77"/>
    <mergeCell ref="I77:J77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01"/>
  <sheetViews>
    <sheetView topLeftCell="B34" workbookViewId="0">
      <selection activeCell="D89" activeCellId="1" sqref="E5:F5 D89"/>
    </sheetView>
  </sheetViews>
  <sheetFormatPr defaultRowHeight="13"/>
  <cols>
    <col min="2" max="2" width="7.7265625" customWidth="1"/>
    <col min="3" max="4" width="9.08984375" customWidth="1"/>
    <col min="5" max="5" width="15.6328125" customWidth="1"/>
    <col min="6" max="6" width="13.453125" customWidth="1"/>
    <col min="7" max="7" width="9.90625" customWidth="1"/>
    <col min="8" max="8" width="11.6328125" customWidth="1"/>
    <col min="9" max="9" width="10.453125" customWidth="1"/>
    <col min="10" max="10" width="11" customWidth="1"/>
  </cols>
  <sheetData>
    <row r="3" spans="2:10" ht="27" customHeight="1">
      <c r="B3" s="1"/>
      <c r="C3" s="2" t="s">
        <v>0</v>
      </c>
      <c r="D3" s="2" t="s">
        <v>1</v>
      </c>
      <c r="E3" s="2" t="s">
        <v>2</v>
      </c>
      <c r="F3" s="2" t="s">
        <v>3</v>
      </c>
      <c r="G3" s="44" t="s">
        <v>8</v>
      </c>
      <c r="H3" s="44"/>
      <c r="I3" s="45" t="s">
        <v>6</v>
      </c>
      <c r="J3" s="45"/>
    </row>
    <row r="4" spans="2:10">
      <c r="B4" s="3">
        <v>41275</v>
      </c>
      <c r="C4" s="4"/>
      <c r="D4" s="4"/>
      <c r="E4" s="4">
        <f t="shared" ref="E4:F15" si="0">E41+E78</f>
        <v>187</v>
      </c>
      <c r="F4" s="4">
        <f t="shared" si="0"/>
        <v>187</v>
      </c>
      <c r="G4" s="5"/>
      <c r="H4" s="1"/>
      <c r="I4" s="1"/>
      <c r="J4" s="1"/>
    </row>
    <row r="5" spans="2:10">
      <c r="B5" s="3">
        <v>41306</v>
      </c>
      <c r="C5" s="4"/>
      <c r="D5" s="4"/>
      <c r="E5" s="4">
        <f t="shared" si="0"/>
        <v>0</v>
      </c>
      <c r="F5" s="4">
        <f t="shared" si="0"/>
        <v>187</v>
      </c>
      <c r="G5" s="5"/>
      <c r="H5" s="6"/>
      <c r="I5" s="1"/>
      <c r="J5" s="1"/>
    </row>
    <row r="6" spans="2:10">
      <c r="B6" s="3">
        <v>41334</v>
      </c>
      <c r="C6" s="4"/>
      <c r="D6" s="4"/>
      <c r="E6" s="4">
        <f t="shared" si="0"/>
        <v>511</v>
      </c>
      <c r="F6" s="4">
        <f t="shared" si="0"/>
        <v>698</v>
      </c>
      <c r="G6" s="5"/>
      <c r="H6" s="1"/>
      <c r="I6" s="1"/>
      <c r="J6" s="1"/>
    </row>
    <row r="7" spans="2:10">
      <c r="B7" s="3">
        <v>41365</v>
      </c>
      <c r="C7" s="4"/>
      <c r="D7" s="4"/>
      <c r="E7" s="4">
        <f t="shared" si="0"/>
        <v>1149</v>
      </c>
      <c r="F7" s="4">
        <f t="shared" si="0"/>
        <v>1847</v>
      </c>
      <c r="G7" s="5"/>
      <c r="H7" s="6"/>
      <c r="I7" s="1"/>
      <c r="J7" s="1"/>
    </row>
    <row r="8" spans="2:10">
      <c r="B8" s="3">
        <v>41395</v>
      </c>
      <c r="C8" s="4"/>
      <c r="D8" s="4"/>
      <c r="E8" s="4">
        <f t="shared" si="0"/>
        <v>580</v>
      </c>
      <c r="F8" s="4">
        <f t="shared" si="0"/>
        <v>2427</v>
      </c>
      <c r="G8" s="5"/>
      <c r="H8" s="1"/>
      <c r="I8" s="1"/>
      <c r="J8" s="1"/>
    </row>
    <row r="9" spans="2:10">
      <c r="B9" s="3">
        <v>41426</v>
      </c>
      <c r="C9" s="4"/>
      <c r="D9" s="4"/>
      <c r="E9" s="4">
        <f t="shared" si="0"/>
        <v>1253</v>
      </c>
      <c r="F9" s="4">
        <f t="shared" si="0"/>
        <v>3680</v>
      </c>
      <c r="G9" s="5"/>
      <c r="H9" s="6"/>
      <c r="I9" s="1"/>
      <c r="J9" s="1"/>
    </row>
    <row r="10" spans="2:10">
      <c r="B10" s="3">
        <v>41456</v>
      </c>
      <c r="C10" s="4"/>
      <c r="D10" s="4"/>
      <c r="E10" s="4">
        <f t="shared" si="0"/>
        <v>354</v>
      </c>
      <c r="F10" s="4">
        <f t="shared" si="0"/>
        <v>4034</v>
      </c>
      <c r="G10" s="5"/>
      <c r="H10" s="1"/>
      <c r="I10" s="1"/>
      <c r="J10" s="1"/>
    </row>
    <row r="11" spans="2:10">
      <c r="B11" s="3">
        <v>41487</v>
      </c>
      <c r="C11" s="4"/>
      <c r="D11" s="4"/>
      <c r="E11" s="4">
        <f t="shared" si="0"/>
        <v>682</v>
      </c>
      <c r="F11" s="4">
        <f t="shared" si="0"/>
        <v>4716</v>
      </c>
      <c r="G11" s="5"/>
      <c r="H11" s="1"/>
      <c r="I11" s="1"/>
      <c r="J11" s="1"/>
    </row>
    <row r="12" spans="2:10">
      <c r="B12" s="3">
        <v>41518</v>
      </c>
      <c r="C12" s="4"/>
      <c r="D12" s="4"/>
      <c r="E12" s="4">
        <f t="shared" si="0"/>
        <v>2183</v>
      </c>
      <c r="F12" s="4">
        <f t="shared" si="0"/>
        <v>6899</v>
      </c>
      <c r="G12" s="5"/>
      <c r="H12" s="6"/>
      <c r="I12" s="1"/>
      <c r="J12" s="1"/>
    </row>
    <row r="13" spans="2:10">
      <c r="B13" s="3">
        <v>41548</v>
      </c>
      <c r="C13" s="4"/>
      <c r="D13" s="4"/>
      <c r="E13" s="4">
        <f t="shared" si="0"/>
        <v>3015</v>
      </c>
      <c r="F13" s="4">
        <f t="shared" si="0"/>
        <v>9914</v>
      </c>
      <c r="G13" s="5"/>
      <c r="H13" s="1"/>
      <c r="I13" s="1"/>
      <c r="J13" s="1"/>
    </row>
    <row r="14" spans="2:10">
      <c r="B14" s="3">
        <v>41579</v>
      </c>
      <c r="C14" s="4"/>
      <c r="D14" s="4"/>
      <c r="E14" s="4">
        <f t="shared" si="0"/>
        <v>531</v>
      </c>
      <c r="F14" s="4">
        <f t="shared" si="0"/>
        <v>10445</v>
      </c>
      <c r="G14" s="5"/>
      <c r="H14" s="6"/>
      <c r="I14" s="1"/>
      <c r="J14" s="1"/>
    </row>
    <row r="15" spans="2:10">
      <c r="B15" s="3">
        <v>41609</v>
      </c>
      <c r="C15" s="4"/>
      <c r="D15" s="4"/>
      <c r="E15" s="4">
        <f t="shared" si="0"/>
        <v>7</v>
      </c>
      <c r="F15" s="4">
        <f t="shared" si="0"/>
        <v>10452</v>
      </c>
      <c r="G15" s="5"/>
      <c r="H15" s="1"/>
      <c r="I15" s="1"/>
      <c r="J15" s="1"/>
    </row>
    <row r="20" spans="5:7">
      <c r="E20" s="7"/>
      <c r="G20" s="8"/>
    </row>
    <row r="21" spans="5:7">
      <c r="E21" s="7"/>
    </row>
    <row r="22" spans="5:7">
      <c r="E22" s="7"/>
      <c r="G22" s="8"/>
    </row>
    <row r="23" spans="5:7">
      <c r="E23" s="7"/>
    </row>
    <row r="24" spans="5:7">
      <c r="E24" s="7"/>
      <c r="G24" s="8"/>
    </row>
    <row r="25" spans="5:7">
      <c r="E25" s="7"/>
    </row>
    <row r="26" spans="5:7">
      <c r="E26" s="7"/>
    </row>
    <row r="27" spans="5:7">
      <c r="G27" s="8"/>
    </row>
    <row r="40" spans="2:10" ht="27" customHeight="1">
      <c r="B40" s="1" t="s">
        <v>11</v>
      </c>
      <c r="C40" s="2" t="s">
        <v>0</v>
      </c>
      <c r="D40" s="2" t="s">
        <v>1</v>
      </c>
      <c r="E40" s="2" t="s">
        <v>2</v>
      </c>
      <c r="F40" s="2" t="s">
        <v>3</v>
      </c>
      <c r="G40" s="44" t="s">
        <v>8</v>
      </c>
      <c r="H40" s="44"/>
      <c r="I40" s="45" t="s">
        <v>6</v>
      </c>
      <c r="J40" s="45"/>
    </row>
    <row r="41" spans="2:10">
      <c r="B41" s="3">
        <v>41275</v>
      </c>
      <c r="C41" s="4">
        <v>20248</v>
      </c>
      <c r="D41" s="4">
        <v>20370</v>
      </c>
      <c r="E41" s="4">
        <f t="shared" ref="E41:E52" si="1">D41-C41</f>
        <v>122</v>
      </c>
      <c r="F41" s="4">
        <f t="shared" ref="F41:F52" si="2">D41-$C$41</f>
        <v>122</v>
      </c>
      <c r="G41" s="5"/>
      <c r="H41" s="1"/>
      <c r="I41" s="5"/>
      <c r="J41" s="1"/>
    </row>
    <row r="42" spans="2:10">
      <c r="B42" s="3">
        <v>41306</v>
      </c>
      <c r="C42" s="4">
        <f t="shared" ref="C42:C48" si="3">D41</f>
        <v>20370</v>
      </c>
      <c r="D42" s="4">
        <v>20370</v>
      </c>
      <c r="E42" s="4">
        <f t="shared" si="1"/>
        <v>0</v>
      </c>
      <c r="F42" s="4">
        <f t="shared" si="2"/>
        <v>122</v>
      </c>
      <c r="G42" s="5"/>
      <c r="H42" s="6"/>
      <c r="I42" s="5"/>
      <c r="J42" s="1"/>
    </row>
    <row r="43" spans="2:10">
      <c r="B43" s="3">
        <v>41334</v>
      </c>
      <c r="C43" s="4">
        <f t="shared" si="3"/>
        <v>20370</v>
      </c>
      <c r="D43" s="4">
        <v>20779</v>
      </c>
      <c r="E43" s="4">
        <f t="shared" si="1"/>
        <v>409</v>
      </c>
      <c r="F43" s="4">
        <f t="shared" si="2"/>
        <v>531</v>
      </c>
      <c r="G43" s="9">
        <v>41342</v>
      </c>
      <c r="H43" s="1" t="s">
        <v>22</v>
      </c>
      <c r="I43" s="9">
        <v>41342</v>
      </c>
      <c r="J43" s="1" t="s">
        <v>22</v>
      </c>
    </row>
    <row r="44" spans="2:10">
      <c r="B44" s="3">
        <v>41365</v>
      </c>
      <c r="C44" s="4">
        <f t="shared" si="3"/>
        <v>20779</v>
      </c>
      <c r="D44" s="4">
        <v>21700</v>
      </c>
      <c r="E44" s="4">
        <f t="shared" si="1"/>
        <v>921</v>
      </c>
      <c r="F44" s="4">
        <f t="shared" si="2"/>
        <v>1452</v>
      </c>
      <c r="G44" s="5"/>
      <c r="H44" s="6"/>
      <c r="I44" s="5"/>
      <c r="J44" s="1"/>
    </row>
    <row r="45" spans="2:10">
      <c r="B45" s="3">
        <v>41395</v>
      </c>
      <c r="C45" s="4">
        <f t="shared" si="3"/>
        <v>21700</v>
      </c>
      <c r="D45" s="4">
        <v>22101</v>
      </c>
      <c r="E45" s="4">
        <f t="shared" si="1"/>
        <v>401</v>
      </c>
      <c r="F45" s="4">
        <f t="shared" si="2"/>
        <v>1853</v>
      </c>
      <c r="G45" s="5"/>
      <c r="H45" s="1"/>
      <c r="I45" s="5"/>
      <c r="J45" s="1"/>
    </row>
    <row r="46" spans="2:10">
      <c r="B46" s="3">
        <v>41426</v>
      </c>
      <c r="C46" s="4">
        <f t="shared" si="3"/>
        <v>22101</v>
      </c>
      <c r="D46" s="4">
        <v>22905</v>
      </c>
      <c r="E46" s="4">
        <f t="shared" si="1"/>
        <v>804</v>
      </c>
      <c r="F46" s="4">
        <f t="shared" si="2"/>
        <v>2657</v>
      </c>
      <c r="G46" s="5"/>
      <c r="H46" s="6"/>
      <c r="I46" s="5"/>
      <c r="J46" s="1"/>
    </row>
    <row r="47" spans="2:10" ht="14">
      <c r="B47" s="3">
        <v>41456</v>
      </c>
      <c r="C47" s="4">
        <f t="shared" si="3"/>
        <v>22905</v>
      </c>
      <c r="D47" s="10">
        <v>22905</v>
      </c>
      <c r="E47" s="4">
        <f t="shared" si="1"/>
        <v>0</v>
      </c>
      <c r="F47" s="4">
        <f t="shared" si="2"/>
        <v>2657</v>
      </c>
      <c r="G47" s="5"/>
      <c r="H47" s="6"/>
      <c r="I47" s="5"/>
      <c r="J47" s="1"/>
    </row>
    <row r="48" spans="2:10">
      <c r="B48" s="3">
        <v>41487</v>
      </c>
      <c r="C48" s="4">
        <f t="shared" si="3"/>
        <v>22905</v>
      </c>
      <c r="D48" s="4">
        <v>23343</v>
      </c>
      <c r="E48" s="4">
        <f t="shared" si="1"/>
        <v>438</v>
      </c>
      <c r="F48" s="4">
        <f t="shared" si="2"/>
        <v>3095</v>
      </c>
      <c r="G48" s="9"/>
      <c r="H48" s="1"/>
      <c r="I48" s="5"/>
      <c r="J48" s="1"/>
    </row>
    <row r="49" spans="2:10">
      <c r="B49" s="3">
        <v>41518</v>
      </c>
      <c r="C49" s="4">
        <f>D48</f>
        <v>23343</v>
      </c>
      <c r="D49" s="4">
        <v>25216</v>
      </c>
      <c r="E49" s="4">
        <f t="shared" si="1"/>
        <v>1873</v>
      </c>
      <c r="F49" s="4">
        <f t="shared" si="2"/>
        <v>4968</v>
      </c>
      <c r="G49" s="5"/>
      <c r="H49" s="6"/>
      <c r="I49" s="5"/>
      <c r="J49" s="1"/>
    </row>
    <row r="50" spans="2:10">
      <c r="B50" s="3">
        <v>41548</v>
      </c>
      <c r="C50" s="4">
        <f>D49</f>
        <v>25216</v>
      </c>
      <c r="D50" s="11">
        <v>28151</v>
      </c>
      <c r="E50" s="4">
        <f t="shared" si="1"/>
        <v>2935</v>
      </c>
      <c r="F50" s="4">
        <f t="shared" si="2"/>
        <v>7903</v>
      </c>
      <c r="G50" s="5"/>
      <c r="H50" s="1"/>
      <c r="I50" s="5"/>
      <c r="J50" s="1"/>
    </row>
    <row r="51" spans="2:10">
      <c r="B51" s="3">
        <v>41579</v>
      </c>
      <c r="C51" s="4">
        <f>D50</f>
        <v>28151</v>
      </c>
      <c r="D51" s="4">
        <v>28392</v>
      </c>
      <c r="E51" s="4">
        <f t="shared" si="1"/>
        <v>241</v>
      </c>
      <c r="F51" s="4">
        <f t="shared" si="2"/>
        <v>8144</v>
      </c>
      <c r="G51" s="5"/>
      <c r="H51" s="6"/>
      <c r="I51" s="5"/>
      <c r="J51" s="1"/>
    </row>
    <row r="52" spans="2:10">
      <c r="B52" s="3">
        <v>41609</v>
      </c>
      <c r="C52" s="4">
        <f>D51</f>
        <v>28392</v>
      </c>
      <c r="D52" s="4">
        <v>28392</v>
      </c>
      <c r="E52" s="4">
        <f t="shared" si="1"/>
        <v>0</v>
      </c>
      <c r="F52" s="4">
        <f t="shared" si="2"/>
        <v>8144</v>
      </c>
      <c r="G52" s="5"/>
      <c r="H52" s="1"/>
      <c r="I52" s="5"/>
      <c r="J52" s="1"/>
    </row>
    <row r="57" spans="2:10">
      <c r="E57" s="7"/>
      <c r="G57" s="8"/>
    </row>
    <row r="58" spans="2:10">
      <c r="E58" s="7"/>
    </row>
    <row r="59" spans="2:10">
      <c r="E59" s="7"/>
      <c r="G59" s="8"/>
    </row>
    <row r="60" spans="2:10">
      <c r="E60" s="7"/>
    </row>
    <row r="61" spans="2:10">
      <c r="E61" s="7"/>
      <c r="G61" s="8"/>
    </row>
    <row r="62" spans="2:10">
      <c r="E62" s="7"/>
    </row>
    <row r="63" spans="2:10">
      <c r="E63" s="7"/>
    </row>
    <row r="64" spans="2:10">
      <c r="G64" s="8"/>
    </row>
    <row r="77" spans="2:10" ht="27" customHeight="1">
      <c r="B77" s="1" t="s">
        <v>12</v>
      </c>
      <c r="C77" s="2" t="s">
        <v>0</v>
      </c>
      <c r="D77" s="2" t="s">
        <v>1</v>
      </c>
      <c r="E77" s="2" t="s">
        <v>2</v>
      </c>
      <c r="F77" s="2" t="s">
        <v>3</v>
      </c>
      <c r="G77" s="44" t="s">
        <v>8</v>
      </c>
      <c r="H77" s="44"/>
      <c r="I77" s="45" t="s">
        <v>6</v>
      </c>
      <c r="J77" s="45"/>
    </row>
    <row r="78" spans="2:10">
      <c r="B78" s="3">
        <v>41275</v>
      </c>
      <c r="C78" s="4">
        <v>36268</v>
      </c>
      <c r="D78" s="4">
        <v>36333</v>
      </c>
      <c r="E78" s="4">
        <f t="shared" ref="E78:E89" si="4">D78-C78</f>
        <v>65</v>
      </c>
      <c r="F78" s="4">
        <f t="shared" ref="F78:F89" si="5">D78-$C$78</f>
        <v>65</v>
      </c>
      <c r="G78" s="5"/>
      <c r="H78" s="1"/>
      <c r="I78" s="1"/>
      <c r="J78" s="1"/>
    </row>
    <row r="79" spans="2:10">
      <c r="B79" s="3">
        <v>41306</v>
      </c>
      <c r="C79" s="4">
        <f t="shared" ref="C79:C85" si="6">D78</f>
        <v>36333</v>
      </c>
      <c r="D79" s="4">
        <v>36333</v>
      </c>
      <c r="E79" s="4">
        <f t="shared" si="4"/>
        <v>0</v>
      </c>
      <c r="F79" s="4">
        <f t="shared" si="5"/>
        <v>65</v>
      </c>
      <c r="G79" s="5"/>
      <c r="H79" s="6"/>
      <c r="I79" s="1"/>
      <c r="J79" s="1"/>
    </row>
    <row r="80" spans="2:10">
      <c r="B80" s="3">
        <v>41334</v>
      </c>
      <c r="C80" s="4">
        <f t="shared" si="6"/>
        <v>36333</v>
      </c>
      <c r="D80" s="4">
        <v>36435</v>
      </c>
      <c r="E80" s="4">
        <f t="shared" si="4"/>
        <v>102</v>
      </c>
      <c r="F80" s="4">
        <f t="shared" si="5"/>
        <v>167</v>
      </c>
      <c r="G80" s="9">
        <v>41353</v>
      </c>
      <c r="H80" s="1" t="s">
        <v>23</v>
      </c>
      <c r="I80" s="6">
        <v>41363</v>
      </c>
      <c r="J80" s="1" t="s">
        <v>24</v>
      </c>
    </row>
    <row r="81" spans="2:10">
      <c r="B81" s="3">
        <v>41365</v>
      </c>
      <c r="C81" s="4">
        <f t="shared" si="6"/>
        <v>36435</v>
      </c>
      <c r="D81" s="4">
        <v>36663</v>
      </c>
      <c r="E81" s="4">
        <f t="shared" si="4"/>
        <v>228</v>
      </c>
      <c r="F81" s="4">
        <f t="shared" si="5"/>
        <v>395</v>
      </c>
      <c r="G81" s="5"/>
      <c r="I81" s="6">
        <v>41378</v>
      </c>
      <c r="J81" s="1" t="s">
        <v>25</v>
      </c>
    </row>
    <row r="82" spans="2:10">
      <c r="B82" s="3">
        <v>41395</v>
      </c>
      <c r="C82" s="4">
        <f t="shared" si="6"/>
        <v>36663</v>
      </c>
      <c r="D82" s="4">
        <v>36842</v>
      </c>
      <c r="E82" s="4">
        <f t="shared" si="4"/>
        <v>179</v>
      </c>
      <c r="F82" s="4">
        <f t="shared" si="5"/>
        <v>574</v>
      </c>
      <c r="G82" s="5"/>
      <c r="H82" s="1"/>
      <c r="I82" s="1"/>
      <c r="J82" s="6"/>
    </row>
    <row r="83" spans="2:10">
      <c r="B83" s="3">
        <v>41426</v>
      </c>
      <c r="C83" s="4">
        <f t="shared" si="6"/>
        <v>36842</v>
      </c>
      <c r="D83" s="4">
        <v>37291</v>
      </c>
      <c r="E83" s="4">
        <f t="shared" si="4"/>
        <v>449</v>
      </c>
      <c r="F83" s="4">
        <f t="shared" si="5"/>
        <v>1023</v>
      </c>
      <c r="G83" s="5"/>
      <c r="H83" s="6"/>
      <c r="I83" s="1"/>
      <c r="J83" s="1"/>
    </row>
    <row r="84" spans="2:10">
      <c r="B84" s="3">
        <v>41456</v>
      </c>
      <c r="C84" s="4">
        <f t="shared" si="6"/>
        <v>37291</v>
      </c>
      <c r="D84" s="4">
        <v>37645</v>
      </c>
      <c r="E84" s="4">
        <f t="shared" si="4"/>
        <v>354</v>
      </c>
      <c r="F84" s="4">
        <f t="shared" si="5"/>
        <v>1377</v>
      </c>
      <c r="G84" s="5"/>
      <c r="H84" s="1"/>
      <c r="I84" s="1"/>
      <c r="J84" s="6"/>
    </row>
    <row r="85" spans="2:10">
      <c r="B85" s="3">
        <v>41487</v>
      </c>
      <c r="C85" s="4">
        <f t="shared" si="6"/>
        <v>37645</v>
      </c>
      <c r="D85" s="4">
        <v>37889</v>
      </c>
      <c r="E85" s="4">
        <f t="shared" si="4"/>
        <v>244</v>
      </c>
      <c r="F85" s="4">
        <f t="shared" si="5"/>
        <v>1621</v>
      </c>
      <c r="G85" s="9"/>
      <c r="H85" s="1"/>
      <c r="I85" s="1"/>
      <c r="J85" s="1"/>
    </row>
    <row r="86" spans="2:10">
      <c r="B86" s="3">
        <v>41518</v>
      </c>
      <c r="C86" s="4">
        <f>D85</f>
        <v>37889</v>
      </c>
      <c r="D86" s="4">
        <v>38199</v>
      </c>
      <c r="E86" s="4">
        <f t="shared" si="4"/>
        <v>310</v>
      </c>
      <c r="F86" s="4">
        <f t="shared" si="5"/>
        <v>1931</v>
      </c>
      <c r="G86" s="9"/>
      <c r="H86" s="6"/>
      <c r="I86" s="1"/>
      <c r="J86" s="1"/>
    </row>
    <row r="87" spans="2:10">
      <c r="B87" s="3">
        <v>41548</v>
      </c>
      <c r="C87" s="4">
        <f>D86</f>
        <v>38199</v>
      </c>
      <c r="D87" s="4">
        <v>38279</v>
      </c>
      <c r="E87" s="4">
        <f t="shared" si="4"/>
        <v>80</v>
      </c>
      <c r="F87" s="4">
        <f t="shared" si="5"/>
        <v>2011</v>
      </c>
      <c r="G87" s="9"/>
      <c r="H87" s="1"/>
      <c r="I87" s="1"/>
      <c r="J87" s="1"/>
    </row>
    <row r="88" spans="2:10">
      <c r="B88" s="3">
        <v>41579</v>
      </c>
      <c r="C88" s="4">
        <f>D87</f>
        <v>38279</v>
      </c>
      <c r="D88" s="4">
        <v>38569</v>
      </c>
      <c r="E88" s="4">
        <f t="shared" si="4"/>
        <v>290</v>
      </c>
      <c r="F88" s="4">
        <f t="shared" si="5"/>
        <v>2301</v>
      </c>
      <c r="G88" s="5"/>
      <c r="H88" s="6"/>
      <c r="I88" s="1"/>
      <c r="J88" s="1"/>
    </row>
    <row r="89" spans="2:10">
      <c r="B89" s="3">
        <v>41609</v>
      </c>
      <c r="C89" s="4">
        <f>D88</f>
        <v>38569</v>
      </c>
      <c r="D89" s="4">
        <v>38576</v>
      </c>
      <c r="E89" s="4">
        <f t="shared" si="4"/>
        <v>7</v>
      </c>
      <c r="F89" s="4">
        <f t="shared" si="5"/>
        <v>2308</v>
      </c>
      <c r="G89" s="5"/>
      <c r="H89" s="1"/>
      <c r="I89" s="1"/>
      <c r="J89" s="9"/>
    </row>
    <row r="94" spans="2:10">
      <c r="E94" s="7"/>
      <c r="G94" s="8"/>
    </row>
    <row r="95" spans="2:10">
      <c r="E95" s="7"/>
    </row>
    <row r="96" spans="2:10">
      <c r="E96" s="7"/>
      <c r="G96" s="8"/>
    </row>
    <row r="97" spans="5:7">
      <c r="E97" s="7"/>
    </row>
    <row r="98" spans="5:7">
      <c r="E98" s="7"/>
      <c r="G98" s="8"/>
    </row>
    <row r="99" spans="5:7">
      <c r="E99" s="7"/>
    </row>
    <row r="100" spans="5:7">
      <c r="E100" s="7"/>
    </row>
    <row r="101" spans="5:7">
      <c r="G101" s="8"/>
    </row>
  </sheetData>
  <sheetProtection selectLockedCells="1" selectUnlockedCells="1"/>
  <mergeCells count="6">
    <mergeCell ref="G3:H3"/>
    <mergeCell ref="I3:J3"/>
    <mergeCell ref="G40:H40"/>
    <mergeCell ref="I40:J40"/>
    <mergeCell ref="G77:H77"/>
    <mergeCell ref="I77:J77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3"/>
  <sheetViews>
    <sheetView workbookViewId="0">
      <selection activeCell="L11" activeCellId="1" sqref="E5:F5 L11"/>
    </sheetView>
  </sheetViews>
  <sheetFormatPr defaultRowHeight="13"/>
  <cols>
    <col min="2" max="2" width="7.7265625" customWidth="1"/>
    <col min="3" max="4" width="9.08984375" customWidth="1"/>
    <col min="5" max="5" width="15.6328125" customWidth="1"/>
    <col min="6" max="6" width="13.453125" customWidth="1"/>
    <col min="7" max="7" width="9.90625" customWidth="1"/>
    <col min="8" max="8" width="11.6328125" customWidth="1"/>
    <col min="10" max="10" width="11" customWidth="1"/>
  </cols>
  <sheetData>
    <row r="3" spans="2:10" ht="27" customHeight="1">
      <c r="B3" s="1"/>
      <c r="C3" s="2" t="s">
        <v>0</v>
      </c>
      <c r="D3" s="2" t="s">
        <v>1</v>
      </c>
      <c r="E3" s="2" t="s">
        <v>2</v>
      </c>
      <c r="F3" s="2" t="s">
        <v>3</v>
      </c>
      <c r="G3" s="44" t="s">
        <v>8</v>
      </c>
      <c r="H3" s="44"/>
      <c r="I3" s="45" t="s">
        <v>6</v>
      </c>
      <c r="J3" s="45"/>
    </row>
    <row r="4" spans="2:10">
      <c r="B4" s="3">
        <v>40909</v>
      </c>
      <c r="C4" s="4"/>
      <c r="D4" s="4"/>
      <c r="E4" s="4">
        <f t="shared" ref="E4:E12" si="0">E41+E81</f>
        <v>352</v>
      </c>
      <c r="F4" s="4">
        <f>F41+F81+F120</f>
        <v>352</v>
      </c>
      <c r="G4" s="5"/>
      <c r="H4" s="1"/>
      <c r="I4" s="1"/>
      <c r="J4" s="1"/>
    </row>
    <row r="5" spans="2:10">
      <c r="B5" s="3">
        <v>40940</v>
      </c>
      <c r="C5" s="4"/>
      <c r="D5" s="4"/>
      <c r="E5" s="4">
        <f t="shared" si="0"/>
        <v>0</v>
      </c>
      <c r="F5" s="4">
        <f t="shared" ref="F5:F15" si="1">F42+F82+F121</f>
        <v>352</v>
      </c>
      <c r="G5" s="5"/>
      <c r="H5" s="6"/>
      <c r="I5" s="1"/>
      <c r="J5" s="1"/>
    </row>
    <row r="6" spans="2:10">
      <c r="B6" s="3">
        <v>40969</v>
      </c>
      <c r="C6" s="4"/>
      <c r="D6" s="4"/>
      <c r="E6" s="4">
        <f t="shared" si="0"/>
        <v>167</v>
      </c>
      <c r="F6" s="4">
        <f t="shared" si="1"/>
        <v>519</v>
      </c>
      <c r="G6" s="5"/>
      <c r="H6" s="1"/>
      <c r="I6" s="1"/>
      <c r="J6" s="1"/>
    </row>
    <row r="7" spans="2:10">
      <c r="B7" s="3">
        <v>41000</v>
      </c>
      <c r="C7" s="4"/>
      <c r="D7" s="4"/>
      <c r="E7" s="4">
        <f t="shared" si="0"/>
        <v>2296</v>
      </c>
      <c r="F7" s="4">
        <f t="shared" si="1"/>
        <v>2815</v>
      </c>
      <c r="G7" s="5"/>
      <c r="H7" s="6"/>
      <c r="I7" s="1"/>
      <c r="J7" s="1"/>
    </row>
    <row r="8" spans="2:10">
      <c r="B8" s="3">
        <v>41030</v>
      </c>
      <c r="C8" s="4"/>
      <c r="D8" s="4"/>
      <c r="E8" s="4">
        <f t="shared" si="0"/>
        <v>800</v>
      </c>
      <c r="F8" s="4">
        <f t="shared" si="1"/>
        <v>3615</v>
      </c>
      <c r="G8" s="5"/>
      <c r="H8" s="1"/>
      <c r="I8" s="1"/>
      <c r="J8" s="1"/>
    </row>
    <row r="9" spans="2:10">
      <c r="B9" s="3">
        <v>41061</v>
      </c>
      <c r="C9" s="4"/>
      <c r="D9" s="4"/>
      <c r="E9" s="4">
        <f t="shared" si="0"/>
        <v>1551</v>
      </c>
      <c r="F9" s="4">
        <f t="shared" si="1"/>
        <v>5166</v>
      </c>
      <c r="G9" s="5"/>
      <c r="H9" s="6"/>
      <c r="I9" s="1"/>
      <c r="J9" s="1"/>
    </row>
    <row r="10" spans="2:10">
      <c r="B10" s="3">
        <v>41091</v>
      </c>
      <c r="C10" s="4"/>
      <c r="D10" s="4"/>
      <c r="E10" s="4">
        <f t="shared" si="0"/>
        <v>841</v>
      </c>
      <c r="F10" s="4">
        <f t="shared" si="1"/>
        <v>6007</v>
      </c>
      <c r="G10" s="5"/>
      <c r="H10" s="1"/>
      <c r="I10" s="1"/>
      <c r="J10" s="1"/>
    </row>
    <row r="11" spans="2:10">
      <c r="B11" s="3">
        <v>41122</v>
      </c>
      <c r="C11" s="4"/>
      <c r="D11" s="4"/>
      <c r="E11" s="4">
        <f t="shared" si="0"/>
        <v>532</v>
      </c>
      <c r="F11" s="4">
        <f t="shared" si="1"/>
        <v>6539</v>
      </c>
      <c r="G11" s="5"/>
      <c r="H11" s="1"/>
      <c r="I11" s="1"/>
      <c r="J11" s="1"/>
    </row>
    <row r="12" spans="2:10">
      <c r="B12" s="3">
        <v>41153</v>
      </c>
      <c r="C12" s="4"/>
      <c r="D12" s="4"/>
      <c r="E12" s="4">
        <f t="shared" si="0"/>
        <v>1420</v>
      </c>
      <c r="F12" s="4">
        <f t="shared" si="1"/>
        <v>7959</v>
      </c>
      <c r="G12" s="5"/>
      <c r="H12" s="6"/>
      <c r="I12" s="1"/>
      <c r="J12" s="1"/>
    </row>
    <row r="13" spans="2:10">
      <c r="B13" s="3">
        <v>41183</v>
      </c>
      <c r="C13" s="4"/>
      <c r="D13" s="4"/>
      <c r="E13" s="4">
        <f>E50+E90+E129</f>
        <v>1770</v>
      </c>
      <c r="F13" s="4">
        <f t="shared" si="1"/>
        <v>9729</v>
      </c>
      <c r="G13" s="5"/>
      <c r="H13" s="1"/>
      <c r="I13" s="1"/>
      <c r="J13" s="1"/>
    </row>
    <row r="14" spans="2:10">
      <c r="B14" s="3">
        <v>41214</v>
      </c>
      <c r="C14" s="4"/>
      <c r="D14" s="4"/>
      <c r="E14" s="4">
        <f>E51+E91+E130</f>
        <v>982</v>
      </c>
      <c r="F14" s="4">
        <f t="shared" si="1"/>
        <v>10711</v>
      </c>
      <c r="G14" s="5"/>
      <c r="H14" s="6"/>
      <c r="I14" s="1"/>
      <c r="J14" s="1"/>
    </row>
    <row r="15" spans="2:10">
      <c r="B15" s="3">
        <v>41244</v>
      </c>
      <c r="C15" s="4"/>
      <c r="D15" s="4"/>
      <c r="E15" s="4">
        <f>E52+E92+E131</f>
        <v>12</v>
      </c>
      <c r="F15" s="4">
        <f t="shared" si="1"/>
        <v>10723</v>
      </c>
      <c r="G15" s="5"/>
      <c r="H15" s="1"/>
      <c r="I15" s="1"/>
      <c r="J15" s="1"/>
    </row>
    <row r="20" spans="5:7">
      <c r="E20" s="7"/>
      <c r="G20" s="8"/>
    </row>
    <row r="21" spans="5:7">
      <c r="E21" s="7"/>
    </row>
    <row r="22" spans="5:7">
      <c r="E22" s="7"/>
      <c r="G22" s="8"/>
    </row>
    <row r="23" spans="5:7">
      <c r="E23" s="7"/>
    </row>
    <row r="24" spans="5:7">
      <c r="E24" s="7"/>
      <c r="G24" s="8"/>
    </row>
    <row r="25" spans="5:7">
      <c r="E25" s="7"/>
    </row>
    <row r="26" spans="5:7">
      <c r="E26" s="7"/>
    </row>
    <row r="27" spans="5:7">
      <c r="G27" s="8"/>
    </row>
    <row r="40" spans="2:10" ht="27" customHeight="1">
      <c r="B40" s="1" t="s">
        <v>11</v>
      </c>
      <c r="C40" s="2" t="s">
        <v>0</v>
      </c>
      <c r="D40" s="2" t="s">
        <v>1</v>
      </c>
      <c r="E40" s="2" t="s">
        <v>2</v>
      </c>
      <c r="F40" s="2" t="s">
        <v>3</v>
      </c>
      <c r="G40" s="44" t="s">
        <v>8</v>
      </c>
      <c r="H40" s="44"/>
      <c r="I40" s="45" t="s">
        <v>6</v>
      </c>
      <c r="J40" s="45"/>
    </row>
    <row r="41" spans="2:10">
      <c r="B41" s="3">
        <v>40909</v>
      </c>
      <c r="C41" s="4">
        <v>12203</v>
      </c>
      <c r="D41" s="4">
        <v>12470</v>
      </c>
      <c r="E41" s="4">
        <f t="shared" ref="E41:E52" si="2">D41-C41</f>
        <v>267</v>
      </c>
      <c r="F41" s="4">
        <f t="shared" ref="F41:F52" si="3">D41-$C$41</f>
        <v>267</v>
      </c>
      <c r="G41" s="5"/>
      <c r="H41" s="1"/>
      <c r="I41" s="5"/>
      <c r="J41" s="1"/>
    </row>
    <row r="42" spans="2:10">
      <c r="B42" s="3">
        <v>40940</v>
      </c>
      <c r="C42" s="4">
        <f t="shared" ref="C42:C48" si="4">D41</f>
        <v>12470</v>
      </c>
      <c r="D42" s="4">
        <v>12470</v>
      </c>
      <c r="E42" s="4">
        <f t="shared" si="2"/>
        <v>0</v>
      </c>
      <c r="F42" s="4">
        <f t="shared" si="3"/>
        <v>267</v>
      </c>
      <c r="G42" s="5"/>
      <c r="H42" s="6"/>
      <c r="I42" s="5"/>
      <c r="J42" s="1"/>
    </row>
    <row r="43" spans="2:10">
      <c r="B43" s="3">
        <v>40969</v>
      </c>
      <c r="C43" s="4">
        <f t="shared" si="4"/>
        <v>12470</v>
      </c>
      <c r="D43" s="4">
        <v>12510</v>
      </c>
      <c r="E43" s="4">
        <f t="shared" si="2"/>
        <v>40</v>
      </c>
      <c r="F43" s="4">
        <f t="shared" si="3"/>
        <v>307</v>
      </c>
      <c r="G43" s="9">
        <v>40986</v>
      </c>
      <c r="H43" s="1" t="s">
        <v>26</v>
      </c>
      <c r="I43" s="5"/>
      <c r="J43" s="1"/>
    </row>
    <row r="44" spans="2:10">
      <c r="B44" s="3">
        <v>41000</v>
      </c>
      <c r="C44" s="4">
        <f t="shared" si="4"/>
        <v>12510</v>
      </c>
      <c r="D44" s="4">
        <v>14758</v>
      </c>
      <c r="E44" s="4">
        <f t="shared" si="2"/>
        <v>2248</v>
      </c>
      <c r="F44" s="4">
        <f t="shared" si="3"/>
        <v>2555</v>
      </c>
      <c r="G44" s="5"/>
      <c r="H44" s="6"/>
      <c r="I44" s="5"/>
      <c r="J44" s="1"/>
    </row>
    <row r="45" spans="2:10">
      <c r="B45" s="3">
        <v>41030</v>
      </c>
      <c r="C45" s="4">
        <f t="shared" si="4"/>
        <v>14758</v>
      </c>
      <c r="D45" s="4">
        <v>15370</v>
      </c>
      <c r="E45" s="4">
        <f t="shared" si="2"/>
        <v>612</v>
      </c>
      <c r="F45" s="4">
        <f t="shared" si="3"/>
        <v>3167</v>
      </c>
      <c r="G45" s="5"/>
      <c r="H45" s="1"/>
      <c r="I45" s="5"/>
      <c r="J45" s="1"/>
    </row>
    <row r="46" spans="2:10">
      <c r="B46" s="3">
        <v>41061</v>
      </c>
      <c r="C46" s="4">
        <f t="shared" si="4"/>
        <v>15370</v>
      </c>
      <c r="D46" s="4">
        <v>16535</v>
      </c>
      <c r="E46" s="4">
        <f t="shared" si="2"/>
        <v>1165</v>
      </c>
      <c r="F46" s="4">
        <f t="shared" si="3"/>
        <v>4332</v>
      </c>
      <c r="G46" s="5"/>
      <c r="H46" s="6"/>
      <c r="I46" s="5"/>
      <c r="J46" s="1"/>
    </row>
    <row r="47" spans="2:10" ht="14">
      <c r="B47" s="3">
        <v>41091</v>
      </c>
      <c r="C47" s="4">
        <f t="shared" si="4"/>
        <v>16535</v>
      </c>
      <c r="D47" s="10">
        <v>17012</v>
      </c>
      <c r="E47" s="4">
        <f t="shared" si="2"/>
        <v>477</v>
      </c>
      <c r="F47" s="4">
        <f t="shared" si="3"/>
        <v>4809</v>
      </c>
      <c r="G47" s="5"/>
      <c r="H47" s="6"/>
      <c r="I47" s="5"/>
      <c r="J47" s="1"/>
    </row>
    <row r="48" spans="2:10">
      <c r="B48" s="3">
        <v>41122</v>
      </c>
      <c r="C48" s="4">
        <f t="shared" si="4"/>
        <v>17012</v>
      </c>
      <c r="D48" s="4">
        <v>17342</v>
      </c>
      <c r="E48" s="4">
        <f t="shared" si="2"/>
        <v>330</v>
      </c>
      <c r="F48" s="4">
        <f t="shared" si="3"/>
        <v>5139</v>
      </c>
      <c r="G48" s="9">
        <v>41133</v>
      </c>
      <c r="H48" s="1" t="s">
        <v>27</v>
      </c>
      <c r="I48" s="5"/>
      <c r="J48" s="1"/>
    </row>
    <row r="49" spans="2:10">
      <c r="B49" s="3">
        <v>41153</v>
      </c>
      <c r="C49" s="4">
        <f>D48</f>
        <v>17342</v>
      </c>
      <c r="D49" s="4">
        <v>18081</v>
      </c>
      <c r="E49" s="4">
        <f t="shared" si="2"/>
        <v>739</v>
      </c>
      <c r="F49" s="4">
        <f t="shared" si="3"/>
        <v>5878</v>
      </c>
      <c r="G49" s="5"/>
      <c r="H49" s="6"/>
      <c r="I49" s="5"/>
      <c r="J49" s="1"/>
    </row>
    <row r="50" spans="2:10">
      <c r="B50" s="3">
        <v>41183</v>
      </c>
      <c r="C50" s="4">
        <f>D49</f>
        <v>18081</v>
      </c>
      <c r="D50" s="4">
        <v>19559</v>
      </c>
      <c r="E50" s="4">
        <f t="shared" si="2"/>
        <v>1478</v>
      </c>
      <c r="F50" s="4">
        <f t="shared" si="3"/>
        <v>7356</v>
      </c>
      <c r="G50" s="5"/>
      <c r="H50" s="1"/>
      <c r="I50" s="5"/>
      <c r="J50" s="1"/>
    </row>
    <row r="51" spans="2:10">
      <c r="B51" s="3">
        <v>41214</v>
      </c>
      <c r="C51" s="4">
        <f>D50</f>
        <v>19559</v>
      </c>
      <c r="D51" s="4">
        <v>20248</v>
      </c>
      <c r="E51" s="4">
        <f t="shared" si="2"/>
        <v>689</v>
      </c>
      <c r="F51" s="4">
        <f t="shared" si="3"/>
        <v>8045</v>
      </c>
      <c r="G51" s="5"/>
      <c r="H51" s="6"/>
      <c r="I51" s="5"/>
      <c r="J51" s="1"/>
    </row>
    <row r="52" spans="2:10">
      <c r="B52" s="3">
        <v>41244</v>
      </c>
      <c r="C52" s="4">
        <f>D51</f>
        <v>20248</v>
      </c>
      <c r="D52" s="4">
        <v>20248</v>
      </c>
      <c r="E52" s="4">
        <f t="shared" si="2"/>
        <v>0</v>
      </c>
      <c r="F52" s="4">
        <f t="shared" si="3"/>
        <v>8045</v>
      </c>
      <c r="G52" s="5"/>
      <c r="H52" s="1"/>
      <c r="I52" s="5"/>
      <c r="J52" s="1"/>
    </row>
    <row r="57" spans="2:10">
      <c r="E57" s="7"/>
      <c r="G57" s="8"/>
    </row>
    <row r="58" spans="2:10">
      <c r="E58" s="7"/>
    </row>
    <row r="59" spans="2:10">
      <c r="E59" s="7"/>
      <c r="G59" s="8"/>
    </row>
    <row r="60" spans="2:10">
      <c r="E60" s="7"/>
    </row>
    <row r="61" spans="2:10">
      <c r="E61" s="7"/>
      <c r="G61" s="8"/>
    </row>
    <row r="62" spans="2:10">
      <c r="E62" s="7"/>
    </row>
    <row r="63" spans="2:10">
      <c r="E63" s="7"/>
    </row>
    <row r="64" spans="2:10">
      <c r="G64" s="8"/>
    </row>
    <row r="80" spans="2:10" ht="27" customHeight="1">
      <c r="B80" s="1" t="s">
        <v>28</v>
      </c>
      <c r="C80" s="2" t="s">
        <v>0</v>
      </c>
      <c r="D80" s="2" t="s">
        <v>1</v>
      </c>
      <c r="E80" s="2" t="s">
        <v>2</v>
      </c>
      <c r="F80" s="2" t="s">
        <v>3</v>
      </c>
      <c r="G80" s="44" t="s">
        <v>8</v>
      </c>
      <c r="H80" s="44"/>
      <c r="I80" s="45" t="s">
        <v>6</v>
      </c>
      <c r="J80" s="45"/>
    </row>
    <row r="81" spans="2:10">
      <c r="B81" s="3">
        <v>40909</v>
      </c>
      <c r="C81" s="4">
        <v>25867</v>
      </c>
      <c r="D81" s="4">
        <v>25952</v>
      </c>
      <c r="E81" s="4">
        <f t="shared" ref="E81:E92" si="5">D81-C81</f>
        <v>85</v>
      </c>
      <c r="F81" s="4">
        <f t="shared" ref="F81:F92" si="6">D81-$C$81</f>
        <v>85</v>
      </c>
      <c r="G81" s="5"/>
      <c r="H81" s="1"/>
      <c r="I81" s="1"/>
      <c r="J81" s="1"/>
    </row>
    <row r="82" spans="2:10">
      <c r="B82" s="3">
        <v>40940</v>
      </c>
      <c r="C82" s="4">
        <f t="shared" ref="C82:C88" si="7">D81</f>
        <v>25952</v>
      </c>
      <c r="D82" s="4">
        <v>25952</v>
      </c>
      <c r="E82" s="4">
        <f t="shared" si="5"/>
        <v>0</v>
      </c>
      <c r="F82" s="4">
        <f t="shared" si="6"/>
        <v>85</v>
      </c>
      <c r="G82" s="5"/>
      <c r="H82" s="6"/>
      <c r="I82" s="1"/>
      <c r="J82" s="1"/>
    </row>
    <row r="83" spans="2:10">
      <c r="B83" s="3">
        <v>40969</v>
      </c>
      <c r="C83" s="4">
        <f t="shared" si="7"/>
        <v>25952</v>
      </c>
      <c r="D83" s="4">
        <v>26079</v>
      </c>
      <c r="E83" s="4">
        <f t="shared" si="5"/>
        <v>127</v>
      </c>
      <c r="F83" s="4">
        <f t="shared" si="6"/>
        <v>212</v>
      </c>
      <c r="G83" s="9">
        <v>40978</v>
      </c>
      <c r="H83" s="1" t="s">
        <v>29</v>
      </c>
      <c r="I83" s="1"/>
      <c r="J83" s="1"/>
    </row>
    <row r="84" spans="2:10">
      <c r="B84" s="3">
        <v>41000</v>
      </c>
      <c r="C84" s="4">
        <f t="shared" si="7"/>
        <v>26079</v>
      </c>
      <c r="D84" s="4">
        <v>26127</v>
      </c>
      <c r="E84" s="4">
        <f t="shared" si="5"/>
        <v>48</v>
      </c>
      <c r="F84" s="4">
        <f t="shared" si="6"/>
        <v>260</v>
      </c>
      <c r="G84" s="5"/>
      <c r="I84" s="1"/>
      <c r="J84" s="1"/>
    </row>
    <row r="85" spans="2:10">
      <c r="B85" s="3">
        <v>41030</v>
      </c>
      <c r="C85" s="4">
        <f t="shared" si="7"/>
        <v>26127</v>
      </c>
      <c r="D85" s="4">
        <v>26315</v>
      </c>
      <c r="E85" s="4">
        <f t="shared" si="5"/>
        <v>188</v>
      </c>
      <c r="F85" s="4">
        <f t="shared" si="6"/>
        <v>448</v>
      </c>
      <c r="G85" s="5"/>
      <c r="H85" s="1"/>
      <c r="I85" s="1"/>
      <c r="J85" s="6"/>
    </row>
    <row r="86" spans="2:10">
      <c r="B86" s="3">
        <v>41061</v>
      </c>
      <c r="C86" s="4">
        <f t="shared" si="7"/>
        <v>26315</v>
      </c>
      <c r="D86" s="4">
        <v>26701</v>
      </c>
      <c r="E86" s="4">
        <f t="shared" si="5"/>
        <v>386</v>
      </c>
      <c r="F86" s="4">
        <f t="shared" si="6"/>
        <v>834</v>
      </c>
      <c r="G86" s="5"/>
      <c r="H86" s="6"/>
      <c r="I86" s="1"/>
      <c r="J86" s="1"/>
    </row>
    <row r="87" spans="2:10">
      <c r="B87" s="3">
        <v>41091</v>
      </c>
      <c r="C87" s="4">
        <f t="shared" si="7"/>
        <v>26701</v>
      </c>
      <c r="D87" s="4">
        <v>27065</v>
      </c>
      <c r="E87" s="4">
        <f t="shared" si="5"/>
        <v>364</v>
      </c>
      <c r="F87" s="4">
        <f t="shared" si="6"/>
        <v>1198</v>
      </c>
      <c r="G87" s="5"/>
      <c r="H87" s="1"/>
      <c r="I87" s="1"/>
      <c r="J87" s="6"/>
    </row>
    <row r="88" spans="2:10">
      <c r="B88" s="3">
        <v>41122</v>
      </c>
      <c r="C88" s="4">
        <f t="shared" si="7"/>
        <v>27065</v>
      </c>
      <c r="D88" s="4">
        <v>27267</v>
      </c>
      <c r="E88" s="4">
        <f t="shared" si="5"/>
        <v>202</v>
      </c>
      <c r="F88" s="4">
        <f t="shared" si="6"/>
        <v>1400</v>
      </c>
      <c r="G88" s="9">
        <v>41134</v>
      </c>
      <c r="H88" s="1" t="s">
        <v>30</v>
      </c>
      <c r="I88" s="1" t="s">
        <v>31</v>
      </c>
      <c r="J88" s="1"/>
    </row>
    <row r="89" spans="2:10">
      <c r="B89" s="3">
        <v>41153</v>
      </c>
      <c r="C89" s="4">
        <f>D88</f>
        <v>27267</v>
      </c>
      <c r="D89" s="4">
        <v>27948</v>
      </c>
      <c r="E89" s="4">
        <f t="shared" si="5"/>
        <v>681</v>
      </c>
      <c r="F89" s="4">
        <f t="shared" si="6"/>
        <v>2081</v>
      </c>
      <c r="G89" s="9">
        <v>41160</v>
      </c>
      <c r="H89" s="6" t="s">
        <v>32</v>
      </c>
      <c r="I89" s="1"/>
      <c r="J89" s="1"/>
    </row>
    <row r="90" spans="2:10">
      <c r="B90" s="3">
        <v>41183</v>
      </c>
      <c r="C90" s="4">
        <f>D89</f>
        <v>27948</v>
      </c>
      <c r="D90" s="4">
        <v>28240</v>
      </c>
      <c r="E90" s="4">
        <f t="shared" si="5"/>
        <v>292</v>
      </c>
      <c r="F90" s="4">
        <f t="shared" si="6"/>
        <v>2373</v>
      </c>
      <c r="G90" s="9">
        <v>41210</v>
      </c>
      <c r="H90" s="1" t="s">
        <v>33</v>
      </c>
      <c r="I90" s="1"/>
      <c r="J90" s="1"/>
    </row>
    <row r="91" spans="2:10">
      <c r="B91" s="3">
        <v>41214</v>
      </c>
      <c r="C91" s="4">
        <f>D90</f>
        <v>28240</v>
      </c>
      <c r="D91" s="4">
        <v>28240</v>
      </c>
      <c r="E91" s="4">
        <f t="shared" si="5"/>
        <v>0</v>
      </c>
      <c r="F91" s="4">
        <f t="shared" si="6"/>
        <v>2373</v>
      </c>
      <c r="G91" s="5"/>
      <c r="H91" s="6"/>
      <c r="I91" s="1"/>
      <c r="J91" s="1"/>
    </row>
    <row r="92" spans="2:10">
      <c r="B92" s="3">
        <v>41244</v>
      </c>
      <c r="C92" s="4">
        <f>D91</f>
        <v>28240</v>
      </c>
      <c r="D92" s="4">
        <v>28240</v>
      </c>
      <c r="E92" s="4">
        <f t="shared" si="5"/>
        <v>0</v>
      </c>
      <c r="F92" s="4">
        <f t="shared" si="6"/>
        <v>2373</v>
      </c>
      <c r="G92" s="5"/>
      <c r="H92" s="1"/>
      <c r="I92" s="1"/>
      <c r="J92" s="9"/>
    </row>
    <row r="97" spans="5:7">
      <c r="E97" s="7"/>
      <c r="G97" s="8"/>
    </row>
    <row r="98" spans="5:7">
      <c r="E98" s="7"/>
    </row>
    <row r="99" spans="5:7">
      <c r="E99" s="7"/>
      <c r="G99" s="8"/>
    </row>
    <row r="100" spans="5:7">
      <c r="E100" s="7"/>
    </row>
    <row r="101" spans="5:7">
      <c r="E101" s="7"/>
      <c r="G101" s="8"/>
    </row>
    <row r="102" spans="5:7">
      <c r="E102" s="7"/>
    </row>
    <row r="103" spans="5:7">
      <c r="E103" s="7"/>
    </row>
    <row r="104" spans="5:7">
      <c r="G104" s="8"/>
    </row>
    <row r="119" spans="2:10" ht="27" customHeight="1">
      <c r="B119" s="1" t="s">
        <v>12</v>
      </c>
      <c r="C119" s="2" t="s">
        <v>0</v>
      </c>
      <c r="D119" s="2" t="s">
        <v>1</v>
      </c>
      <c r="E119" s="2" t="s">
        <v>2</v>
      </c>
      <c r="F119" s="2" t="s">
        <v>3</v>
      </c>
      <c r="G119" s="44" t="s">
        <v>8</v>
      </c>
      <c r="H119" s="44"/>
      <c r="I119" s="45" t="s">
        <v>6</v>
      </c>
      <c r="J119" s="45"/>
    </row>
    <row r="120" spans="2:10">
      <c r="B120" s="3">
        <v>40909</v>
      </c>
      <c r="C120" s="4">
        <v>35963</v>
      </c>
      <c r="D120" s="4">
        <v>35963</v>
      </c>
      <c r="E120" s="4">
        <f t="shared" ref="E120:E131" si="8">D120-C120</f>
        <v>0</v>
      </c>
      <c r="F120" s="4">
        <f>D120-$C$120</f>
        <v>0</v>
      </c>
      <c r="G120" s="5"/>
      <c r="H120" s="1"/>
      <c r="I120" s="1"/>
      <c r="J120" s="1"/>
    </row>
    <row r="121" spans="2:10">
      <c r="B121" s="3">
        <v>40940</v>
      </c>
      <c r="C121" s="4">
        <f t="shared" ref="C121:C127" si="9">D120</f>
        <v>35963</v>
      </c>
      <c r="D121" s="4">
        <v>35963</v>
      </c>
      <c r="E121" s="4">
        <f t="shared" si="8"/>
        <v>0</v>
      </c>
      <c r="F121" s="4">
        <f t="shared" ref="F121:F131" si="10">D121-$C$120</f>
        <v>0</v>
      </c>
      <c r="G121" s="5"/>
      <c r="H121" s="6"/>
      <c r="I121" s="1"/>
      <c r="J121" s="1"/>
    </row>
    <row r="122" spans="2:10">
      <c r="B122" s="3">
        <v>40969</v>
      </c>
      <c r="C122" s="4">
        <f t="shared" si="9"/>
        <v>35963</v>
      </c>
      <c r="D122" s="4">
        <v>35963</v>
      </c>
      <c r="E122" s="4">
        <f t="shared" si="8"/>
        <v>0</v>
      </c>
      <c r="F122" s="4">
        <f t="shared" si="10"/>
        <v>0</v>
      </c>
      <c r="G122" s="9"/>
      <c r="H122" s="1"/>
      <c r="I122" s="1"/>
      <c r="J122" s="1"/>
    </row>
    <row r="123" spans="2:10">
      <c r="B123" s="3">
        <v>41000</v>
      </c>
      <c r="C123" s="4">
        <f t="shared" si="9"/>
        <v>35963</v>
      </c>
      <c r="D123" s="4">
        <v>35963</v>
      </c>
      <c r="E123" s="4">
        <f t="shared" si="8"/>
        <v>0</v>
      </c>
      <c r="F123" s="4">
        <f t="shared" si="10"/>
        <v>0</v>
      </c>
      <c r="G123" s="5"/>
      <c r="I123" s="1"/>
      <c r="J123" s="1"/>
    </row>
    <row r="124" spans="2:10">
      <c r="B124" s="3">
        <v>41030</v>
      </c>
      <c r="C124" s="4">
        <f t="shared" si="9"/>
        <v>35963</v>
      </c>
      <c r="D124" s="4">
        <v>35963</v>
      </c>
      <c r="E124" s="4">
        <f t="shared" si="8"/>
        <v>0</v>
      </c>
      <c r="F124" s="4">
        <f t="shared" si="10"/>
        <v>0</v>
      </c>
      <c r="G124" s="5"/>
      <c r="H124" s="1"/>
      <c r="I124" s="1"/>
      <c r="J124" s="6"/>
    </row>
    <row r="125" spans="2:10">
      <c r="B125" s="3">
        <v>41061</v>
      </c>
      <c r="C125" s="4">
        <f t="shared" si="9"/>
        <v>35963</v>
      </c>
      <c r="D125" s="4">
        <v>35963</v>
      </c>
      <c r="E125" s="4">
        <f t="shared" si="8"/>
        <v>0</v>
      </c>
      <c r="F125" s="4">
        <f t="shared" si="10"/>
        <v>0</v>
      </c>
      <c r="G125" s="5"/>
      <c r="H125" s="6"/>
      <c r="I125" s="1"/>
      <c r="J125" s="1"/>
    </row>
    <row r="126" spans="2:10">
      <c r="B126" s="3">
        <v>41091</v>
      </c>
      <c r="C126" s="4">
        <f t="shared" si="9"/>
        <v>35963</v>
      </c>
      <c r="D126" s="4">
        <v>35963</v>
      </c>
      <c r="E126" s="4">
        <f t="shared" si="8"/>
        <v>0</v>
      </c>
      <c r="F126" s="4">
        <f t="shared" si="10"/>
        <v>0</v>
      </c>
      <c r="G126" s="5"/>
      <c r="H126" s="1"/>
      <c r="I126" s="1"/>
      <c r="J126" s="6"/>
    </row>
    <row r="127" spans="2:10">
      <c r="B127" s="3">
        <v>41122</v>
      </c>
      <c r="C127" s="4">
        <f t="shared" si="9"/>
        <v>35963</v>
      </c>
      <c r="D127" s="4">
        <v>35963</v>
      </c>
      <c r="E127" s="4">
        <f t="shared" si="8"/>
        <v>0</v>
      </c>
      <c r="F127" s="4">
        <f t="shared" si="10"/>
        <v>0</v>
      </c>
      <c r="G127" s="9"/>
      <c r="H127" s="1"/>
      <c r="I127" s="1"/>
      <c r="J127" s="1"/>
    </row>
    <row r="128" spans="2:10">
      <c r="B128" s="3">
        <v>41153</v>
      </c>
      <c r="C128" s="4">
        <f>D127</f>
        <v>35963</v>
      </c>
      <c r="D128" s="4">
        <v>35963</v>
      </c>
      <c r="E128" s="4">
        <f t="shared" si="8"/>
        <v>0</v>
      </c>
      <c r="F128" s="4">
        <f t="shared" si="10"/>
        <v>0</v>
      </c>
      <c r="G128" s="9"/>
      <c r="H128" s="6"/>
      <c r="I128" s="1"/>
      <c r="J128" s="1"/>
    </row>
    <row r="129" spans="2:10">
      <c r="B129" s="3">
        <v>41183</v>
      </c>
      <c r="C129" s="4">
        <f>D128</f>
        <v>35963</v>
      </c>
      <c r="D129" s="4">
        <v>35963</v>
      </c>
      <c r="E129" s="4">
        <f t="shared" si="8"/>
        <v>0</v>
      </c>
      <c r="F129" s="4">
        <f t="shared" si="10"/>
        <v>0</v>
      </c>
      <c r="G129" s="9">
        <v>41210</v>
      </c>
      <c r="H129" s="1" t="s">
        <v>34</v>
      </c>
      <c r="I129" s="1"/>
      <c r="J129" s="1"/>
    </row>
    <row r="130" spans="2:10">
      <c r="B130" s="3">
        <v>41214</v>
      </c>
      <c r="C130" s="4">
        <f>D129</f>
        <v>35963</v>
      </c>
      <c r="D130" s="4">
        <v>36256</v>
      </c>
      <c r="E130" s="4">
        <f t="shared" si="8"/>
        <v>293</v>
      </c>
      <c r="F130" s="4">
        <f t="shared" si="10"/>
        <v>293</v>
      </c>
      <c r="G130" s="5"/>
      <c r="H130" s="6"/>
      <c r="I130" s="1"/>
      <c r="J130" s="1"/>
    </row>
    <row r="131" spans="2:10">
      <c r="B131" s="3">
        <v>41244</v>
      </c>
      <c r="C131" s="4">
        <f>D130</f>
        <v>36256</v>
      </c>
      <c r="D131" s="4">
        <v>36268</v>
      </c>
      <c r="E131" s="4">
        <f t="shared" si="8"/>
        <v>12</v>
      </c>
      <c r="F131" s="4">
        <f t="shared" si="10"/>
        <v>305</v>
      </c>
      <c r="G131" s="5"/>
      <c r="H131" s="1"/>
      <c r="I131" s="1"/>
      <c r="J131" s="9"/>
    </row>
    <row r="136" spans="2:10">
      <c r="E136" s="7"/>
      <c r="G136" s="8"/>
    </row>
    <row r="137" spans="2:10">
      <c r="E137" s="7"/>
    </row>
    <row r="138" spans="2:10">
      <c r="E138" s="7"/>
      <c r="G138" s="8"/>
    </row>
    <row r="139" spans="2:10">
      <c r="E139" s="7"/>
    </row>
    <row r="140" spans="2:10">
      <c r="E140" s="7"/>
      <c r="G140" s="8"/>
    </row>
    <row r="141" spans="2:10">
      <c r="E141" s="7"/>
    </row>
    <row r="142" spans="2:10">
      <c r="E142" s="7"/>
    </row>
    <row r="143" spans="2:10">
      <c r="G143" s="8"/>
    </row>
  </sheetData>
  <sheetProtection selectLockedCells="1" selectUnlockedCells="1"/>
  <mergeCells count="8">
    <mergeCell ref="G119:H119"/>
    <mergeCell ref="I119:J119"/>
    <mergeCell ref="G3:H3"/>
    <mergeCell ref="I3:J3"/>
    <mergeCell ref="G40:H40"/>
    <mergeCell ref="I40:J40"/>
    <mergeCell ref="G80:H80"/>
    <mergeCell ref="I80:J80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0"/>
  <sheetViews>
    <sheetView topLeftCell="A16" workbookViewId="0">
      <selection activeCell="L136" activeCellId="1" sqref="E5:F5 L136"/>
    </sheetView>
  </sheetViews>
  <sheetFormatPr defaultRowHeight="13"/>
  <cols>
    <col min="2" max="2" width="7.7265625" customWidth="1"/>
    <col min="3" max="4" width="9.08984375" customWidth="1"/>
    <col min="5" max="5" width="15.6328125" customWidth="1"/>
    <col min="6" max="6" width="13.453125" customWidth="1"/>
    <col min="7" max="7" width="7.453125" customWidth="1"/>
    <col min="8" max="8" width="11.6328125" customWidth="1"/>
    <col min="10" max="10" width="11" customWidth="1"/>
  </cols>
  <sheetData>
    <row r="3" spans="2:10" ht="27" customHeight="1">
      <c r="B3" s="1"/>
      <c r="C3" s="2" t="s">
        <v>0</v>
      </c>
      <c r="D3" s="2" t="s">
        <v>1</v>
      </c>
      <c r="E3" s="2" t="s">
        <v>2</v>
      </c>
      <c r="F3" s="2" t="s">
        <v>3</v>
      </c>
      <c r="G3" s="44" t="s">
        <v>8</v>
      </c>
      <c r="H3" s="44"/>
      <c r="I3" s="45" t="s">
        <v>6</v>
      </c>
      <c r="J3" s="45"/>
    </row>
    <row r="4" spans="2:10">
      <c r="B4" s="3">
        <v>40544</v>
      </c>
      <c r="C4" s="4"/>
      <c r="D4" s="4"/>
      <c r="E4" s="4">
        <f t="shared" ref="E4:F15" si="0">E41+E79+E117</f>
        <v>0</v>
      </c>
      <c r="F4" s="4">
        <f t="shared" si="0"/>
        <v>0</v>
      </c>
      <c r="G4" s="5"/>
      <c r="H4" s="1"/>
      <c r="I4" s="1"/>
      <c r="J4" s="1"/>
    </row>
    <row r="5" spans="2:10">
      <c r="B5" s="3">
        <v>40575</v>
      </c>
      <c r="C5" s="4"/>
      <c r="D5" s="4"/>
      <c r="E5" s="4">
        <f t="shared" si="0"/>
        <v>301</v>
      </c>
      <c r="F5" s="4">
        <f t="shared" si="0"/>
        <v>301</v>
      </c>
      <c r="G5" s="5"/>
      <c r="H5" s="6"/>
      <c r="I5" s="1"/>
      <c r="J5" s="1"/>
    </row>
    <row r="6" spans="2:10">
      <c r="B6" s="3">
        <v>40603</v>
      </c>
      <c r="C6" s="4"/>
      <c r="D6" s="4"/>
      <c r="E6" s="4">
        <f t="shared" si="0"/>
        <v>794</v>
      </c>
      <c r="F6" s="4">
        <f t="shared" si="0"/>
        <v>1095</v>
      </c>
      <c r="G6" s="5"/>
      <c r="H6" s="1"/>
      <c r="I6" s="1"/>
      <c r="J6" s="1"/>
    </row>
    <row r="7" spans="2:10">
      <c r="B7" s="3">
        <v>40634</v>
      </c>
      <c r="C7" s="4"/>
      <c r="D7" s="4"/>
      <c r="E7" s="4">
        <f t="shared" si="0"/>
        <v>2524</v>
      </c>
      <c r="F7" s="4">
        <f t="shared" si="0"/>
        <v>3619</v>
      </c>
      <c r="G7" s="5"/>
      <c r="H7" s="6"/>
      <c r="I7" s="1"/>
      <c r="J7" s="1"/>
    </row>
    <row r="8" spans="2:10">
      <c r="B8" s="3">
        <v>40664</v>
      </c>
      <c r="C8" s="4"/>
      <c r="D8" s="4"/>
      <c r="E8" s="4">
        <f t="shared" si="0"/>
        <v>2313</v>
      </c>
      <c r="F8" s="4">
        <f t="shared" si="0"/>
        <v>5932</v>
      </c>
      <c r="G8" s="5"/>
      <c r="H8" s="1"/>
      <c r="I8" s="1"/>
      <c r="J8" s="1"/>
    </row>
    <row r="9" spans="2:10">
      <c r="B9" s="3">
        <v>40695</v>
      </c>
      <c r="C9" s="4"/>
      <c r="D9" s="4"/>
      <c r="E9" s="4">
        <f t="shared" si="0"/>
        <v>1232</v>
      </c>
      <c r="F9" s="4">
        <f t="shared" si="0"/>
        <v>7164</v>
      </c>
      <c r="G9" s="5"/>
      <c r="H9" s="6"/>
      <c r="I9" s="1"/>
      <c r="J9" s="1"/>
    </row>
    <row r="10" spans="2:10">
      <c r="B10" s="3">
        <v>40725</v>
      </c>
      <c r="C10" s="4"/>
      <c r="D10" s="4"/>
      <c r="E10" s="4">
        <f t="shared" si="0"/>
        <v>967</v>
      </c>
      <c r="F10" s="4">
        <f t="shared" si="0"/>
        <v>8131</v>
      </c>
      <c r="G10" s="5"/>
      <c r="H10" s="1"/>
      <c r="I10" s="1"/>
      <c r="J10" s="1"/>
    </row>
    <row r="11" spans="2:10">
      <c r="B11" s="3">
        <v>40756</v>
      </c>
      <c r="C11" s="4"/>
      <c r="D11" s="4"/>
      <c r="E11" s="4">
        <f t="shared" si="0"/>
        <v>1288</v>
      </c>
      <c r="F11" s="4">
        <f t="shared" si="0"/>
        <v>9419</v>
      </c>
      <c r="G11" s="5"/>
      <c r="H11" s="1"/>
      <c r="I11" s="1"/>
      <c r="J11" s="1"/>
    </row>
    <row r="12" spans="2:10">
      <c r="B12" s="3">
        <v>40787</v>
      </c>
      <c r="C12" s="4"/>
      <c r="D12" s="4"/>
      <c r="E12" s="4">
        <f t="shared" si="0"/>
        <v>897</v>
      </c>
      <c r="F12" s="4">
        <f t="shared" si="0"/>
        <v>10316</v>
      </c>
      <c r="G12" s="5"/>
      <c r="H12" s="6"/>
      <c r="I12" s="1"/>
      <c r="J12" s="1"/>
    </row>
    <row r="13" spans="2:10">
      <c r="B13" s="3">
        <v>40817</v>
      </c>
      <c r="C13" s="4"/>
      <c r="D13" s="4"/>
      <c r="E13" s="4">
        <f t="shared" si="0"/>
        <v>2564</v>
      </c>
      <c r="F13" s="4">
        <f t="shared" si="0"/>
        <v>12880</v>
      </c>
      <c r="G13" s="5"/>
      <c r="H13" s="1"/>
      <c r="I13" s="1"/>
      <c r="J13" s="1"/>
    </row>
    <row r="14" spans="2:10">
      <c r="B14" s="3">
        <v>40848</v>
      </c>
      <c r="C14" s="4"/>
      <c r="D14" s="4"/>
      <c r="E14" s="4">
        <f t="shared" si="0"/>
        <v>1326</v>
      </c>
      <c r="F14" s="4">
        <f t="shared" si="0"/>
        <v>14206</v>
      </c>
      <c r="G14" s="5"/>
      <c r="H14" s="6"/>
      <c r="I14" s="1"/>
      <c r="J14" s="1"/>
    </row>
    <row r="15" spans="2:10">
      <c r="B15" s="3">
        <v>40878</v>
      </c>
      <c r="C15" s="4"/>
      <c r="D15" s="4"/>
      <c r="E15" s="4">
        <f t="shared" si="0"/>
        <v>30</v>
      </c>
      <c r="F15" s="4">
        <f t="shared" si="0"/>
        <v>14236</v>
      </c>
      <c r="G15" s="5"/>
      <c r="H15" s="1"/>
      <c r="I15" s="1"/>
      <c r="J15" s="1"/>
    </row>
    <row r="20" spans="5:7">
      <c r="E20" s="7"/>
      <c r="G20" s="8"/>
    </row>
    <row r="21" spans="5:7">
      <c r="E21" s="7"/>
    </row>
    <row r="22" spans="5:7">
      <c r="E22" s="7"/>
      <c r="G22" s="8"/>
    </row>
    <row r="23" spans="5:7">
      <c r="E23" s="7"/>
    </row>
    <row r="24" spans="5:7">
      <c r="E24" s="7"/>
      <c r="G24" s="8"/>
    </row>
    <row r="25" spans="5:7">
      <c r="E25" s="7"/>
    </row>
    <row r="26" spans="5:7">
      <c r="E26" s="7"/>
    </row>
    <row r="27" spans="5:7">
      <c r="G27" s="8"/>
    </row>
    <row r="40" spans="2:10" ht="27" customHeight="1">
      <c r="B40" s="1" t="s">
        <v>35</v>
      </c>
      <c r="C40" s="2" t="s">
        <v>0</v>
      </c>
      <c r="D40" s="2" t="s">
        <v>1</v>
      </c>
      <c r="E40" s="2" t="s">
        <v>2</v>
      </c>
      <c r="F40" s="2" t="s">
        <v>3</v>
      </c>
      <c r="G40" s="44" t="s">
        <v>8</v>
      </c>
      <c r="H40" s="44"/>
      <c r="I40" s="45" t="s">
        <v>6</v>
      </c>
      <c r="J40" s="45"/>
    </row>
    <row r="41" spans="2:10">
      <c r="B41" s="3">
        <v>40544</v>
      </c>
      <c r="C41" s="4">
        <v>0</v>
      </c>
      <c r="D41" s="4">
        <v>0</v>
      </c>
      <c r="E41" s="4">
        <f t="shared" ref="E41:E52" si="1">D41-C41</f>
        <v>0</v>
      </c>
      <c r="F41" s="4">
        <f t="shared" ref="F41:F52" si="2">D41-$C$41</f>
        <v>0</v>
      </c>
      <c r="G41" s="5"/>
      <c r="H41" s="1"/>
      <c r="I41" s="5"/>
      <c r="J41" s="1"/>
    </row>
    <row r="42" spans="2:10">
      <c r="B42" s="3">
        <v>40575</v>
      </c>
      <c r="C42" s="4">
        <f t="shared" ref="C42:C48" si="3">D41</f>
        <v>0</v>
      </c>
      <c r="D42" s="4">
        <v>0</v>
      </c>
      <c r="E42" s="4">
        <f t="shared" si="1"/>
        <v>0</v>
      </c>
      <c r="F42" s="4">
        <f t="shared" si="2"/>
        <v>0</v>
      </c>
      <c r="G42" s="5"/>
      <c r="H42" s="6"/>
      <c r="I42" s="5"/>
      <c r="J42" s="1"/>
    </row>
    <row r="43" spans="2:10">
      <c r="B43" s="3">
        <v>40603</v>
      </c>
      <c r="C43" s="4">
        <f t="shared" si="3"/>
        <v>0</v>
      </c>
      <c r="D43" s="4">
        <v>592</v>
      </c>
      <c r="E43" s="4">
        <f t="shared" si="1"/>
        <v>592</v>
      </c>
      <c r="F43" s="4">
        <f t="shared" si="2"/>
        <v>592</v>
      </c>
      <c r="G43" s="5"/>
      <c r="H43" s="1"/>
      <c r="I43" s="5"/>
      <c r="J43" s="1"/>
    </row>
    <row r="44" spans="2:10">
      <c r="B44" s="3">
        <v>40634</v>
      </c>
      <c r="C44" s="4">
        <f t="shared" si="3"/>
        <v>592</v>
      </c>
      <c r="D44" s="4">
        <v>3116</v>
      </c>
      <c r="E44" s="4">
        <f t="shared" si="1"/>
        <v>2524</v>
      </c>
      <c r="F44" s="4">
        <f t="shared" si="2"/>
        <v>3116</v>
      </c>
      <c r="G44" s="5">
        <v>1035</v>
      </c>
      <c r="H44" s="6">
        <v>40637</v>
      </c>
      <c r="I44" s="5"/>
      <c r="J44" s="1"/>
    </row>
    <row r="45" spans="2:10">
      <c r="B45" s="3">
        <v>40664</v>
      </c>
      <c r="C45" s="4">
        <f t="shared" si="3"/>
        <v>3116</v>
      </c>
      <c r="D45" s="4">
        <v>5132</v>
      </c>
      <c r="E45" s="4">
        <f t="shared" si="1"/>
        <v>2016</v>
      </c>
      <c r="F45" s="4">
        <f t="shared" si="2"/>
        <v>5132</v>
      </c>
      <c r="G45" s="5"/>
      <c r="H45" s="1"/>
      <c r="I45" s="5"/>
      <c r="J45" s="1"/>
    </row>
    <row r="46" spans="2:10">
      <c r="B46" s="3">
        <v>40695</v>
      </c>
      <c r="C46" s="4">
        <f t="shared" si="3"/>
        <v>5132</v>
      </c>
      <c r="D46" s="4">
        <v>6364</v>
      </c>
      <c r="E46" s="4">
        <f t="shared" si="1"/>
        <v>1232</v>
      </c>
      <c r="F46" s="4">
        <f t="shared" si="2"/>
        <v>6364</v>
      </c>
      <c r="G46" s="5"/>
      <c r="H46" s="6"/>
      <c r="I46" s="5"/>
      <c r="J46" s="1"/>
    </row>
    <row r="47" spans="2:10" ht="14">
      <c r="B47" s="3">
        <v>40725</v>
      </c>
      <c r="C47" s="4">
        <f t="shared" si="3"/>
        <v>6364</v>
      </c>
      <c r="D47" s="10">
        <v>6868</v>
      </c>
      <c r="E47" s="4">
        <f t="shared" si="1"/>
        <v>504</v>
      </c>
      <c r="F47" s="4">
        <f t="shared" si="2"/>
        <v>6868</v>
      </c>
      <c r="G47" s="5"/>
      <c r="H47" s="6"/>
      <c r="I47" s="5"/>
      <c r="J47" s="1"/>
    </row>
    <row r="48" spans="2:10">
      <c r="B48" s="3">
        <v>40756</v>
      </c>
      <c r="C48" s="4">
        <f t="shared" si="3"/>
        <v>6868</v>
      </c>
      <c r="D48" s="4">
        <v>8109</v>
      </c>
      <c r="E48" s="4">
        <f t="shared" si="1"/>
        <v>1241</v>
      </c>
      <c r="F48" s="4">
        <f t="shared" si="2"/>
        <v>8109</v>
      </c>
      <c r="G48" s="5"/>
      <c r="H48" s="1"/>
      <c r="I48" s="5"/>
      <c r="J48" s="1"/>
    </row>
    <row r="49" spans="2:10">
      <c r="B49" s="3">
        <v>40787</v>
      </c>
      <c r="C49" s="4">
        <f>D48</f>
        <v>8109</v>
      </c>
      <c r="D49" s="4">
        <v>8949</v>
      </c>
      <c r="E49" s="4">
        <f t="shared" si="1"/>
        <v>840</v>
      </c>
      <c r="F49" s="4">
        <f t="shared" si="2"/>
        <v>8949</v>
      </c>
      <c r="G49" s="5">
        <v>8796</v>
      </c>
      <c r="H49" s="6">
        <v>40809</v>
      </c>
      <c r="I49" s="5"/>
      <c r="J49" s="1"/>
    </row>
    <row r="50" spans="2:10">
      <c r="B50" s="3">
        <v>40817</v>
      </c>
      <c r="C50" s="4">
        <f>D49</f>
        <v>8949</v>
      </c>
      <c r="D50" s="4">
        <v>11176</v>
      </c>
      <c r="E50" s="4">
        <f t="shared" si="1"/>
        <v>2227</v>
      </c>
      <c r="F50" s="4">
        <f t="shared" si="2"/>
        <v>11176</v>
      </c>
      <c r="G50" s="5"/>
      <c r="H50" s="1"/>
      <c r="I50" s="5"/>
      <c r="J50" s="1"/>
    </row>
    <row r="51" spans="2:10">
      <c r="B51" s="3">
        <v>40848</v>
      </c>
      <c r="C51" s="4">
        <f>D50</f>
        <v>11176</v>
      </c>
      <c r="D51" s="4">
        <v>12198</v>
      </c>
      <c r="E51" s="4">
        <f t="shared" si="1"/>
        <v>1022</v>
      </c>
      <c r="F51" s="4">
        <f t="shared" si="2"/>
        <v>12198</v>
      </c>
      <c r="G51" s="5"/>
      <c r="H51" s="6"/>
      <c r="I51" s="5"/>
      <c r="J51" s="1"/>
    </row>
    <row r="52" spans="2:10">
      <c r="B52" s="3">
        <v>40878</v>
      </c>
      <c r="C52" s="4">
        <f>D51</f>
        <v>12198</v>
      </c>
      <c r="D52" s="4">
        <v>12203</v>
      </c>
      <c r="E52" s="4">
        <f t="shared" si="1"/>
        <v>5</v>
      </c>
      <c r="F52" s="4">
        <f t="shared" si="2"/>
        <v>12203</v>
      </c>
      <c r="G52" s="5"/>
      <c r="H52" s="1"/>
      <c r="I52" s="5"/>
      <c r="J52" s="1"/>
    </row>
    <row r="57" spans="2:10">
      <c r="E57" s="7"/>
      <c r="G57" s="8"/>
    </row>
    <row r="58" spans="2:10">
      <c r="E58" s="7"/>
    </row>
    <row r="59" spans="2:10">
      <c r="E59" s="7"/>
      <c r="G59" s="8"/>
    </row>
    <row r="60" spans="2:10">
      <c r="E60" s="7"/>
    </row>
    <row r="61" spans="2:10">
      <c r="E61" s="7"/>
      <c r="G61" s="8"/>
    </row>
    <row r="62" spans="2:10">
      <c r="E62" s="7"/>
    </row>
    <row r="63" spans="2:10">
      <c r="E63" s="7"/>
    </row>
    <row r="64" spans="2:10">
      <c r="G64" s="8"/>
    </row>
    <row r="78" spans="2:10" ht="27" customHeight="1">
      <c r="B78" s="1" t="s">
        <v>35</v>
      </c>
      <c r="C78" s="2" t="s">
        <v>0</v>
      </c>
      <c r="D78" s="2" t="s">
        <v>1</v>
      </c>
      <c r="E78" s="2" t="s">
        <v>2</v>
      </c>
      <c r="F78" s="2" t="s">
        <v>3</v>
      </c>
      <c r="G78" s="44" t="s">
        <v>8</v>
      </c>
      <c r="H78" s="44"/>
      <c r="I78" s="45" t="s">
        <v>6</v>
      </c>
      <c r="J78" s="45"/>
    </row>
    <row r="79" spans="2:10">
      <c r="B79" s="3">
        <v>40544</v>
      </c>
      <c r="C79" s="4">
        <v>45272</v>
      </c>
      <c r="D79" s="4">
        <v>45272</v>
      </c>
      <c r="E79" s="4">
        <f t="shared" ref="E79:E90" si="4">D79-C79</f>
        <v>0</v>
      </c>
      <c r="F79" s="4">
        <f>D79-$C$79</f>
        <v>0</v>
      </c>
      <c r="G79" s="5"/>
      <c r="H79" s="1"/>
      <c r="I79" s="5"/>
      <c r="J79" s="1"/>
    </row>
    <row r="80" spans="2:10">
      <c r="B80" s="3">
        <v>40575</v>
      </c>
      <c r="C80" s="4">
        <f>D79</f>
        <v>45272</v>
      </c>
      <c r="D80" s="4">
        <v>45459</v>
      </c>
      <c r="E80" s="4">
        <f t="shared" si="4"/>
        <v>187</v>
      </c>
      <c r="F80" s="4">
        <f>D80-$C$79</f>
        <v>187</v>
      </c>
      <c r="G80" s="5"/>
      <c r="H80" s="6"/>
      <c r="I80" s="5"/>
      <c r="J80" s="1"/>
    </row>
    <row r="81" spans="2:10">
      <c r="B81" s="3">
        <v>40603</v>
      </c>
      <c r="C81" s="4">
        <v>45459</v>
      </c>
      <c r="D81" s="4">
        <v>45661</v>
      </c>
      <c r="E81" s="4">
        <f t="shared" si="4"/>
        <v>202</v>
      </c>
      <c r="F81" s="4">
        <f>D81-$C$79</f>
        <v>389</v>
      </c>
      <c r="G81" s="5"/>
      <c r="H81" s="1"/>
      <c r="I81" s="5"/>
      <c r="J81" s="1"/>
    </row>
    <row r="82" spans="2:10">
      <c r="B82" s="3">
        <v>40634</v>
      </c>
      <c r="C82" s="4">
        <f>D81</f>
        <v>45661</v>
      </c>
      <c r="D82" s="4">
        <v>45661</v>
      </c>
      <c r="E82" s="4">
        <f t="shared" si="4"/>
        <v>0</v>
      </c>
      <c r="F82" s="4">
        <f t="shared" ref="F82:F90" si="5">D82-$C$79</f>
        <v>389</v>
      </c>
      <c r="G82" s="5"/>
      <c r="H82" s="6"/>
      <c r="I82" s="5"/>
      <c r="J82" s="1"/>
    </row>
    <row r="83" spans="2:10">
      <c r="B83" s="3">
        <v>40664</v>
      </c>
      <c r="C83" s="4">
        <f t="shared" ref="C83:C90" si="6">D82</f>
        <v>45661</v>
      </c>
      <c r="D83" s="4">
        <v>45661</v>
      </c>
      <c r="E83" s="4">
        <f t="shared" si="4"/>
        <v>0</v>
      </c>
      <c r="F83" s="4">
        <f t="shared" si="5"/>
        <v>389</v>
      </c>
      <c r="G83" s="5"/>
      <c r="H83" s="1"/>
      <c r="I83" s="5"/>
      <c r="J83" s="1"/>
    </row>
    <row r="84" spans="2:10">
      <c r="B84" s="3">
        <v>40695</v>
      </c>
      <c r="C84" s="4">
        <f t="shared" si="6"/>
        <v>45661</v>
      </c>
      <c r="D84" s="4">
        <v>45661</v>
      </c>
      <c r="E84" s="4">
        <f t="shared" si="4"/>
        <v>0</v>
      </c>
      <c r="F84" s="4">
        <f t="shared" si="5"/>
        <v>389</v>
      </c>
      <c r="G84" s="5"/>
      <c r="H84" s="6"/>
      <c r="I84" s="5"/>
      <c r="J84" s="1"/>
    </row>
    <row r="85" spans="2:10">
      <c r="B85" s="3">
        <v>40725</v>
      </c>
      <c r="C85" s="4">
        <f t="shared" si="6"/>
        <v>45661</v>
      </c>
      <c r="D85" s="4">
        <v>45661</v>
      </c>
      <c r="E85" s="4">
        <f t="shared" si="4"/>
        <v>0</v>
      </c>
      <c r="F85" s="4">
        <f t="shared" si="5"/>
        <v>389</v>
      </c>
      <c r="G85" s="5"/>
      <c r="H85" s="6"/>
      <c r="I85" s="5"/>
      <c r="J85" s="1"/>
    </row>
    <row r="86" spans="2:10">
      <c r="B86" s="3">
        <v>40756</v>
      </c>
      <c r="C86" s="4">
        <f t="shared" si="6"/>
        <v>45661</v>
      </c>
      <c r="D86" s="4">
        <v>45661</v>
      </c>
      <c r="E86" s="4">
        <f t="shared" si="4"/>
        <v>0</v>
      </c>
      <c r="F86" s="4">
        <f t="shared" si="5"/>
        <v>389</v>
      </c>
      <c r="G86" s="5"/>
      <c r="H86" s="1"/>
      <c r="I86" s="5"/>
      <c r="J86" s="1"/>
    </row>
    <row r="87" spans="2:10">
      <c r="B87" s="3">
        <v>40787</v>
      </c>
      <c r="C87" s="4">
        <f t="shared" si="6"/>
        <v>45661</v>
      </c>
      <c r="D87" s="4">
        <v>45661</v>
      </c>
      <c r="E87" s="4">
        <f t="shared" si="4"/>
        <v>0</v>
      </c>
      <c r="F87" s="4">
        <f t="shared" si="5"/>
        <v>389</v>
      </c>
      <c r="G87" s="5"/>
      <c r="H87" s="6"/>
      <c r="I87" s="5"/>
      <c r="J87" s="1"/>
    </row>
    <row r="88" spans="2:10">
      <c r="B88" s="3">
        <v>40817</v>
      </c>
      <c r="C88" s="4">
        <f t="shared" si="6"/>
        <v>45661</v>
      </c>
      <c r="D88" s="4">
        <v>45661</v>
      </c>
      <c r="E88" s="4">
        <f t="shared" si="4"/>
        <v>0</v>
      </c>
      <c r="F88" s="4">
        <f t="shared" si="5"/>
        <v>389</v>
      </c>
      <c r="G88" s="5"/>
      <c r="H88" s="1"/>
      <c r="I88" s="5"/>
      <c r="J88" s="1"/>
    </row>
    <row r="89" spans="2:10">
      <c r="B89" s="3">
        <v>40848</v>
      </c>
      <c r="C89" s="4">
        <f t="shared" si="6"/>
        <v>45661</v>
      </c>
      <c r="D89" s="4">
        <v>45661</v>
      </c>
      <c r="E89" s="4">
        <f t="shared" si="4"/>
        <v>0</v>
      </c>
      <c r="F89" s="4">
        <f t="shared" si="5"/>
        <v>389</v>
      </c>
      <c r="G89" s="5"/>
      <c r="H89" s="6"/>
      <c r="I89" s="5"/>
      <c r="J89" s="1"/>
    </row>
    <row r="90" spans="2:10">
      <c r="B90" s="3">
        <v>40878</v>
      </c>
      <c r="C90" s="4">
        <f t="shared" si="6"/>
        <v>45661</v>
      </c>
      <c r="D90" s="4">
        <v>45661</v>
      </c>
      <c r="E90" s="4">
        <f t="shared" si="4"/>
        <v>0</v>
      </c>
      <c r="F90" s="4">
        <f t="shared" si="5"/>
        <v>389</v>
      </c>
      <c r="G90" s="5"/>
      <c r="H90" s="1"/>
      <c r="I90" s="5"/>
      <c r="J90" s="1"/>
    </row>
    <row r="95" spans="2:10">
      <c r="E95" s="7"/>
      <c r="G95" s="8"/>
    </row>
    <row r="96" spans="2:10">
      <c r="E96" s="7"/>
    </row>
    <row r="97" spans="5:7">
      <c r="E97" s="7"/>
      <c r="G97" s="8"/>
    </row>
    <row r="98" spans="5:7">
      <c r="E98" s="7"/>
    </row>
    <row r="99" spans="5:7">
      <c r="E99" s="7"/>
      <c r="G99" s="8"/>
    </row>
    <row r="100" spans="5:7">
      <c r="E100" s="7"/>
    </row>
    <row r="101" spans="5:7">
      <c r="E101" s="7"/>
    </row>
    <row r="102" spans="5:7">
      <c r="G102" s="8"/>
    </row>
    <row r="116" spans="2:10" ht="27" customHeight="1">
      <c r="B116" s="1" t="s">
        <v>28</v>
      </c>
      <c r="C116" s="2" t="s">
        <v>0</v>
      </c>
      <c r="D116" s="2" t="s">
        <v>1</v>
      </c>
      <c r="E116" s="2" t="s">
        <v>2</v>
      </c>
      <c r="F116" s="2" t="s">
        <v>3</v>
      </c>
      <c r="G116" s="44" t="s">
        <v>8</v>
      </c>
      <c r="H116" s="44"/>
      <c r="I116" s="45" t="s">
        <v>6</v>
      </c>
      <c r="J116" s="45"/>
    </row>
    <row r="117" spans="2:10">
      <c r="B117" s="3">
        <v>40544</v>
      </c>
      <c r="C117" s="4">
        <v>24223</v>
      </c>
      <c r="D117" s="4">
        <v>24223</v>
      </c>
      <c r="E117" s="4">
        <f t="shared" ref="E117:E128" si="7">D117-C117</f>
        <v>0</v>
      </c>
      <c r="F117" s="4">
        <f t="shared" ref="F117:F128" si="8">D117-$C$117</f>
        <v>0</v>
      </c>
      <c r="G117" s="5"/>
      <c r="H117" s="1"/>
      <c r="I117" s="1"/>
      <c r="J117" s="1"/>
    </row>
    <row r="118" spans="2:10">
      <c r="B118" s="3">
        <v>40575</v>
      </c>
      <c r="C118" s="4">
        <f t="shared" ref="C118:C124" si="9">D117</f>
        <v>24223</v>
      </c>
      <c r="D118" s="4">
        <v>24337</v>
      </c>
      <c r="E118" s="4">
        <f t="shared" si="7"/>
        <v>114</v>
      </c>
      <c r="F118" s="4">
        <f t="shared" si="8"/>
        <v>114</v>
      </c>
      <c r="G118" s="5">
        <v>24293</v>
      </c>
      <c r="H118" s="6">
        <v>40600</v>
      </c>
      <c r="I118" s="1"/>
      <c r="J118" s="1"/>
    </row>
    <row r="119" spans="2:10">
      <c r="B119" s="3">
        <v>40603</v>
      </c>
      <c r="C119" s="4">
        <f t="shared" si="9"/>
        <v>24337</v>
      </c>
      <c r="D119" s="4">
        <v>24337</v>
      </c>
      <c r="E119" s="4">
        <f>D119-C119</f>
        <v>0</v>
      </c>
      <c r="F119" s="4">
        <f t="shared" si="8"/>
        <v>114</v>
      </c>
      <c r="G119" s="5"/>
      <c r="H119" s="1"/>
      <c r="I119" s="1"/>
      <c r="J119" s="1"/>
    </row>
    <row r="120" spans="2:10">
      <c r="B120" s="3">
        <v>40634</v>
      </c>
      <c r="C120" s="4">
        <f t="shared" si="9"/>
        <v>24337</v>
      </c>
      <c r="D120" s="4">
        <v>24337</v>
      </c>
      <c r="E120" s="4">
        <f t="shared" si="7"/>
        <v>0</v>
      </c>
      <c r="F120" s="4">
        <f t="shared" si="8"/>
        <v>114</v>
      </c>
      <c r="G120" s="5"/>
      <c r="H120" s="6"/>
      <c r="I120" s="1"/>
      <c r="J120" s="1"/>
    </row>
    <row r="121" spans="2:10">
      <c r="B121" s="3">
        <v>40664</v>
      </c>
      <c r="C121" s="4">
        <f t="shared" si="9"/>
        <v>24337</v>
      </c>
      <c r="D121" s="4">
        <v>24634</v>
      </c>
      <c r="E121" s="4">
        <f t="shared" si="7"/>
        <v>297</v>
      </c>
      <c r="F121" s="4">
        <f t="shared" si="8"/>
        <v>411</v>
      </c>
      <c r="G121" s="5"/>
      <c r="H121" s="1"/>
      <c r="I121" s="1" t="s">
        <v>36</v>
      </c>
      <c r="J121" s="6">
        <v>40691</v>
      </c>
    </row>
    <row r="122" spans="2:10">
      <c r="B122" s="3">
        <v>40695</v>
      </c>
      <c r="C122" s="4">
        <f t="shared" si="9"/>
        <v>24634</v>
      </c>
      <c r="D122" s="4">
        <v>24634</v>
      </c>
      <c r="E122" s="4">
        <f t="shared" si="7"/>
        <v>0</v>
      </c>
      <c r="F122" s="4">
        <f t="shared" si="8"/>
        <v>411</v>
      </c>
      <c r="G122" s="5"/>
      <c r="H122" s="6"/>
      <c r="I122" s="1"/>
      <c r="J122" s="1"/>
    </row>
    <row r="123" spans="2:10">
      <c r="B123" s="3">
        <v>40725</v>
      </c>
      <c r="C123" s="4">
        <f t="shared" si="9"/>
        <v>24634</v>
      </c>
      <c r="D123" s="4">
        <v>25097</v>
      </c>
      <c r="E123" s="4">
        <f t="shared" si="7"/>
        <v>463</v>
      </c>
      <c r="F123" s="4">
        <f t="shared" si="8"/>
        <v>874</v>
      </c>
      <c r="G123" s="5"/>
      <c r="H123" s="1"/>
      <c r="I123" s="1" t="s">
        <v>37</v>
      </c>
      <c r="J123" s="6">
        <v>40726</v>
      </c>
    </row>
    <row r="124" spans="2:10">
      <c r="B124" s="3">
        <v>40756</v>
      </c>
      <c r="C124" s="4">
        <f t="shared" si="9"/>
        <v>25097</v>
      </c>
      <c r="D124" s="4">
        <v>25144</v>
      </c>
      <c r="E124" s="4">
        <f t="shared" si="7"/>
        <v>47</v>
      </c>
      <c r="F124" s="4">
        <f t="shared" si="8"/>
        <v>921</v>
      </c>
      <c r="G124" s="5"/>
      <c r="H124" s="1"/>
      <c r="I124" s="1"/>
      <c r="J124" s="1"/>
    </row>
    <row r="125" spans="2:10">
      <c r="B125" s="3">
        <v>40787</v>
      </c>
      <c r="C125" s="4">
        <f>D124</f>
        <v>25144</v>
      </c>
      <c r="D125" s="4">
        <v>25201</v>
      </c>
      <c r="E125" s="4">
        <f t="shared" si="7"/>
        <v>57</v>
      </c>
      <c r="F125" s="4">
        <f t="shared" si="8"/>
        <v>978</v>
      </c>
      <c r="G125" s="5"/>
      <c r="H125" s="6"/>
      <c r="I125" s="1"/>
      <c r="J125" s="1"/>
    </row>
    <row r="126" spans="2:10">
      <c r="B126" s="3">
        <v>40817</v>
      </c>
      <c r="C126" s="4">
        <f>D125</f>
        <v>25201</v>
      </c>
      <c r="D126" s="4">
        <v>25538</v>
      </c>
      <c r="E126" s="4">
        <f t="shared" si="7"/>
        <v>337</v>
      </c>
      <c r="F126" s="4">
        <f t="shared" si="8"/>
        <v>1315</v>
      </c>
      <c r="G126" s="5"/>
      <c r="H126" s="1"/>
      <c r="I126" s="1"/>
      <c r="J126" s="1"/>
    </row>
    <row r="127" spans="2:10">
      <c r="B127" s="3">
        <v>40848</v>
      </c>
      <c r="C127" s="4">
        <f>D126</f>
        <v>25538</v>
      </c>
      <c r="D127" s="4">
        <v>25842</v>
      </c>
      <c r="E127" s="4">
        <f t="shared" si="7"/>
        <v>304</v>
      </c>
      <c r="F127" s="4">
        <f t="shared" si="8"/>
        <v>1619</v>
      </c>
      <c r="G127" s="5"/>
      <c r="H127" s="6"/>
      <c r="I127" s="1"/>
      <c r="J127" s="1"/>
    </row>
    <row r="128" spans="2:10">
      <c r="B128" s="3">
        <v>40878</v>
      </c>
      <c r="C128" s="4">
        <f>D127</f>
        <v>25842</v>
      </c>
      <c r="D128" s="4">
        <v>25867</v>
      </c>
      <c r="E128" s="4">
        <f t="shared" si="7"/>
        <v>25</v>
      </c>
      <c r="F128" s="4">
        <f t="shared" si="8"/>
        <v>1644</v>
      </c>
      <c r="G128" s="5"/>
      <c r="H128" s="1"/>
      <c r="I128" s="1" t="s">
        <v>38</v>
      </c>
      <c r="J128" s="9">
        <v>40901</v>
      </c>
    </row>
    <row r="133" spans="5:7">
      <c r="E133" s="7"/>
      <c r="G133" s="8"/>
    </row>
    <row r="134" spans="5:7">
      <c r="E134" s="7"/>
    </row>
    <row r="135" spans="5:7">
      <c r="E135" s="7"/>
      <c r="G135" s="8"/>
    </row>
    <row r="136" spans="5:7">
      <c r="E136" s="7"/>
    </row>
    <row r="137" spans="5:7">
      <c r="E137" s="7"/>
      <c r="G137" s="8"/>
    </row>
    <row r="138" spans="5:7">
      <c r="E138" s="7"/>
    </row>
    <row r="139" spans="5:7">
      <c r="E139" s="7"/>
    </row>
    <row r="140" spans="5:7">
      <c r="G140" s="8"/>
    </row>
  </sheetData>
  <sheetProtection selectLockedCells="1" selectUnlockedCells="1"/>
  <mergeCells count="8">
    <mergeCell ref="G116:H116"/>
    <mergeCell ref="I116:J116"/>
    <mergeCell ref="G3:H3"/>
    <mergeCell ref="I3:J3"/>
    <mergeCell ref="G40:H40"/>
    <mergeCell ref="I40:J40"/>
    <mergeCell ref="G78:H78"/>
    <mergeCell ref="I78:J78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02"/>
  <sheetViews>
    <sheetView topLeftCell="A4" workbookViewId="0">
      <selection activeCell="H88" activeCellId="1" sqref="E5:F5 H88"/>
    </sheetView>
  </sheetViews>
  <sheetFormatPr defaultRowHeight="13"/>
  <cols>
    <col min="2" max="2" width="7.7265625" customWidth="1"/>
    <col min="3" max="4" width="9.08984375" customWidth="1"/>
    <col min="5" max="5" width="15.6328125" customWidth="1"/>
    <col min="6" max="6" width="13.453125" customWidth="1"/>
    <col min="7" max="7" width="7.453125" customWidth="1"/>
    <col min="8" max="8" width="11.6328125" customWidth="1"/>
    <col min="10" max="10" width="11.26953125" customWidth="1"/>
  </cols>
  <sheetData>
    <row r="3" spans="2:10" ht="27" customHeight="1">
      <c r="B3" s="1"/>
      <c r="C3" s="2" t="s">
        <v>0</v>
      </c>
      <c r="D3" s="2" t="s">
        <v>1</v>
      </c>
      <c r="E3" s="2" t="s">
        <v>2</v>
      </c>
      <c r="F3" s="2" t="s">
        <v>3</v>
      </c>
      <c r="G3" s="44" t="s">
        <v>8</v>
      </c>
      <c r="H3" s="44"/>
      <c r="I3" s="45" t="s">
        <v>6</v>
      </c>
      <c r="J3" s="45"/>
    </row>
    <row r="4" spans="2:10">
      <c r="B4" s="3">
        <v>40179</v>
      </c>
      <c r="C4" s="4"/>
      <c r="D4" s="4"/>
      <c r="E4" s="4">
        <f t="shared" ref="E4:F15" si="0">E41+E79</f>
        <v>186</v>
      </c>
      <c r="F4" s="4">
        <f t="shared" si="0"/>
        <v>186</v>
      </c>
      <c r="G4" s="5"/>
      <c r="H4" s="1"/>
      <c r="I4" s="1"/>
      <c r="J4" s="1"/>
    </row>
    <row r="5" spans="2:10">
      <c r="B5" s="3">
        <v>40210</v>
      </c>
      <c r="C5" s="4"/>
      <c r="D5" s="4"/>
      <c r="E5" s="4">
        <f t="shared" si="0"/>
        <v>130</v>
      </c>
      <c r="F5" s="4">
        <f t="shared" si="0"/>
        <v>316</v>
      </c>
      <c r="G5" s="5"/>
      <c r="H5" s="6"/>
      <c r="I5" s="1"/>
      <c r="J5" s="1"/>
    </row>
    <row r="6" spans="2:10">
      <c r="B6" s="3">
        <v>40238</v>
      </c>
      <c r="C6" s="4"/>
      <c r="D6" s="4"/>
      <c r="E6" s="4">
        <f t="shared" si="0"/>
        <v>576</v>
      </c>
      <c r="F6" s="4">
        <f t="shared" si="0"/>
        <v>892</v>
      </c>
      <c r="G6" s="5"/>
      <c r="H6" s="1"/>
      <c r="I6" s="1"/>
      <c r="J6" s="1"/>
    </row>
    <row r="7" spans="2:10">
      <c r="B7" s="3">
        <v>40269</v>
      </c>
      <c r="C7" s="4"/>
      <c r="D7" s="4"/>
      <c r="E7" s="4">
        <f t="shared" si="0"/>
        <v>2493</v>
      </c>
      <c r="F7" s="4">
        <f t="shared" si="0"/>
        <v>3385</v>
      </c>
      <c r="G7" s="5"/>
      <c r="H7" s="6"/>
      <c r="I7" s="1"/>
      <c r="J7" s="1"/>
    </row>
    <row r="8" spans="2:10">
      <c r="B8" s="3">
        <v>40299</v>
      </c>
      <c r="C8" s="4"/>
      <c r="D8" s="4"/>
      <c r="E8" s="4">
        <f t="shared" si="0"/>
        <v>1060</v>
      </c>
      <c r="F8" s="4">
        <f t="shared" si="0"/>
        <v>4445</v>
      </c>
      <c r="G8" s="5"/>
      <c r="H8" s="1"/>
      <c r="I8" s="1"/>
      <c r="J8" s="1"/>
    </row>
    <row r="9" spans="2:10">
      <c r="B9" s="3">
        <v>40330</v>
      </c>
      <c r="C9" s="4"/>
      <c r="D9" s="4"/>
      <c r="E9" s="4">
        <f t="shared" si="0"/>
        <v>1011</v>
      </c>
      <c r="F9" s="4">
        <f t="shared" si="0"/>
        <v>5456</v>
      </c>
      <c r="G9" s="5"/>
      <c r="H9" s="6"/>
      <c r="I9" s="1"/>
      <c r="J9" s="1"/>
    </row>
    <row r="10" spans="2:10">
      <c r="B10" s="3">
        <v>40360</v>
      </c>
      <c r="C10" s="4"/>
      <c r="D10" s="4"/>
      <c r="E10" s="4">
        <f t="shared" si="0"/>
        <v>1712</v>
      </c>
      <c r="F10" s="4">
        <f t="shared" si="0"/>
        <v>7168</v>
      </c>
      <c r="G10" s="5"/>
      <c r="H10" s="1"/>
      <c r="I10" s="1"/>
      <c r="J10" s="1"/>
    </row>
    <row r="11" spans="2:10">
      <c r="B11" s="3">
        <v>40391</v>
      </c>
      <c r="C11" s="4"/>
      <c r="D11" s="4"/>
      <c r="E11" s="4">
        <f t="shared" si="0"/>
        <v>1060</v>
      </c>
      <c r="F11" s="4">
        <f t="shared" si="0"/>
        <v>8228</v>
      </c>
      <c r="G11" s="5"/>
      <c r="H11" s="1"/>
      <c r="I11" s="1"/>
      <c r="J11" s="1"/>
    </row>
    <row r="12" spans="2:10">
      <c r="B12" s="3">
        <v>40422</v>
      </c>
      <c r="C12" s="4"/>
      <c r="D12" s="4"/>
      <c r="E12" s="4">
        <f t="shared" si="0"/>
        <v>1001</v>
      </c>
      <c r="F12" s="4">
        <f t="shared" si="0"/>
        <v>9229</v>
      </c>
      <c r="G12" s="5"/>
      <c r="H12" s="6"/>
      <c r="I12" s="1"/>
      <c r="J12" s="1"/>
    </row>
    <row r="13" spans="2:10">
      <c r="B13" s="3">
        <v>40452</v>
      </c>
      <c r="C13" s="4"/>
      <c r="D13" s="4"/>
      <c r="E13" s="4">
        <f t="shared" si="0"/>
        <v>1946</v>
      </c>
      <c r="F13" s="4">
        <f t="shared" si="0"/>
        <v>11175</v>
      </c>
      <c r="G13" s="5"/>
      <c r="H13" s="1"/>
      <c r="I13" s="1"/>
      <c r="J13" s="1"/>
    </row>
    <row r="14" spans="2:10">
      <c r="B14" s="3">
        <v>40483</v>
      </c>
      <c r="C14" s="4"/>
      <c r="D14" s="4"/>
      <c r="E14" s="4">
        <f t="shared" si="0"/>
        <v>1116</v>
      </c>
      <c r="F14" s="4">
        <f t="shared" si="0"/>
        <v>12291</v>
      </c>
      <c r="G14" s="5"/>
      <c r="H14" s="6"/>
      <c r="I14" s="1"/>
      <c r="J14" s="1"/>
    </row>
    <row r="15" spans="2:10">
      <c r="B15" s="3">
        <v>40513</v>
      </c>
      <c r="C15" s="4"/>
      <c r="D15" s="4"/>
      <c r="E15" s="4">
        <f t="shared" si="0"/>
        <v>221</v>
      </c>
      <c r="F15" s="4">
        <f t="shared" si="0"/>
        <v>12512</v>
      </c>
      <c r="G15" s="5"/>
      <c r="H15" s="1"/>
      <c r="I15" s="1"/>
      <c r="J15" s="1"/>
    </row>
    <row r="20" spans="5:7">
      <c r="E20" s="7"/>
      <c r="G20" s="8"/>
    </row>
    <row r="21" spans="5:7">
      <c r="E21" s="7"/>
    </row>
    <row r="22" spans="5:7">
      <c r="E22" s="7"/>
      <c r="G22" s="8"/>
    </row>
    <row r="23" spans="5:7">
      <c r="E23" s="7"/>
    </row>
    <row r="24" spans="5:7">
      <c r="E24" s="7"/>
      <c r="G24" s="8"/>
    </row>
    <row r="25" spans="5:7">
      <c r="E25" s="7"/>
    </row>
    <row r="26" spans="5:7">
      <c r="E26" s="7"/>
    </row>
    <row r="27" spans="5:7">
      <c r="G27" s="8"/>
    </row>
    <row r="40" spans="2:10" ht="27" customHeight="1">
      <c r="B40" s="1" t="s">
        <v>35</v>
      </c>
      <c r="C40" s="2" t="s">
        <v>0</v>
      </c>
      <c r="D40" s="2" t="s">
        <v>1</v>
      </c>
      <c r="E40" s="2" t="s">
        <v>2</v>
      </c>
      <c r="F40" s="2" t="s">
        <v>3</v>
      </c>
      <c r="G40" s="44" t="s">
        <v>8</v>
      </c>
      <c r="H40" s="44"/>
      <c r="I40" s="45" t="s">
        <v>6</v>
      </c>
      <c r="J40" s="45"/>
    </row>
    <row r="41" spans="2:10">
      <c r="B41" s="3">
        <v>40179</v>
      </c>
      <c r="C41" s="4">
        <v>34562</v>
      </c>
      <c r="D41" s="4">
        <v>34633</v>
      </c>
      <c r="E41" s="4">
        <f t="shared" ref="E41:E52" si="1">D41-C41</f>
        <v>71</v>
      </c>
      <c r="F41" s="4">
        <f t="shared" ref="F41:F52" si="2">D41-$C$41</f>
        <v>71</v>
      </c>
      <c r="G41" s="5"/>
      <c r="H41" s="1"/>
      <c r="I41" s="5"/>
      <c r="J41" s="1"/>
    </row>
    <row r="42" spans="2:10">
      <c r="B42" s="3">
        <v>40210</v>
      </c>
      <c r="C42" s="4">
        <f>D41</f>
        <v>34633</v>
      </c>
      <c r="D42" s="4">
        <v>34763</v>
      </c>
      <c r="E42" s="4">
        <f t="shared" si="1"/>
        <v>130</v>
      </c>
      <c r="F42" s="4">
        <f t="shared" si="2"/>
        <v>201</v>
      </c>
      <c r="G42" s="5"/>
      <c r="H42" s="6"/>
      <c r="I42" s="5"/>
      <c r="J42" s="1"/>
    </row>
    <row r="43" spans="2:10">
      <c r="B43" s="3">
        <v>40238</v>
      </c>
      <c r="C43" s="4">
        <f t="shared" ref="C43:C52" si="3">D42</f>
        <v>34763</v>
      </c>
      <c r="D43" s="4">
        <v>35286</v>
      </c>
      <c r="E43" s="4">
        <f t="shared" si="1"/>
        <v>523</v>
      </c>
      <c r="F43" s="4">
        <f t="shared" si="2"/>
        <v>724</v>
      </c>
      <c r="G43" s="5"/>
      <c r="H43" s="1"/>
      <c r="I43" s="5">
        <v>34763</v>
      </c>
      <c r="J43" s="1" t="s">
        <v>39</v>
      </c>
    </row>
    <row r="44" spans="2:10">
      <c r="B44" s="3">
        <v>40269</v>
      </c>
      <c r="C44" s="4">
        <f t="shared" si="3"/>
        <v>35286</v>
      </c>
      <c r="D44" s="4">
        <v>37598</v>
      </c>
      <c r="E44" s="4">
        <f t="shared" si="1"/>
        <v>2312</v>
      </c>
      <c r="F44" s="4">
        <f t="shared" si="2"/>
        <v>3036</v>
      </c>
      <c r="G44" s="5">
        <v>37571</v>
      </c>
      <c r="H44" s="6">
        <v>40294</v>
      </c>
      <c r="I44" s="5">
        <v>36271</v>
      </c>
      <c r="J44" s="6">
        <v>40285</v>
      </c>
    </row>
    <row r="45" spans="2:10">
      <c r="B45" s="3">
        <v>40299</v>
      </c>
      <c r="C45" s="4">
        <f t="shared" si="3"/>
        <v>37598</v>
      </c>
      <c r="D45" s="4">
        <v>38514</v>
      </c>
      <c r="E45" s="4">
        <f t="shared" si="1"/>
        <v>916</v>
      </c>
      <c r="F45" s="4">
        <f t="shared" si="2"/>
        <v>3952</v>
      </c>
      <c r="G45" s="5"/>
      <c r="H45" s="1"/>
      <c r="I45" s="5"/>
      <c r="J45" s="1"/>
    </row>
    <row r="46" spans="2:10">
      <c r="B46" s="3">
        <v>40330</v>
      </c>
      <c r="C46" s="4">
        <f t="shared" si="3"/>
        <v>38514</v>
      </c>
      <c r="D46" s="4">
        <v>39316</v>
      </c>
      <c r="E46" s="4">
        <f t="shared" si="1"/>
        <v>802</v>
      </c>
      <c r="F46" s="4">
        <f t="shared" si="2"/>
        <v>4754</v>
      </c>
      <c r="G46" s="5"/>
      <c r="H46" s="6"/>
      <c r="I46" s="5"/>
      <c r="J46" s="1"/>
    </row>
    <row r="47" spans="2:10" ht="14">
      <c r="B47" s="3">
        <v>40360</v>
      </c>
      <c r="C47" s="4">
        <f t="shared" si="3"/>
        <v>39316</v>
      </c>
      <c r="D47" s="10">
        <v>40988</v>
      </c>
      <c r="E47" s="4">
        <f t="shared" si="1"/>
        <v>1672</v>
      </c>
      <c r="F47" s="4">
        <f t="shared" si="2"/>
        <v>6426</v>
      </c>
      <c r="G47" s="5">
        <v>40914</v>
      </c>
      <c r="H47" s="6">
        <v>40378</v>
      </c>
      <c r="I47" s="5"/>
      <c r="J47" s="1"/>
    </row>
    <row r="48" spans="2:10">
      <c r="B48" s="3">
        <v>40391</v>
      </c>
      <c r="C48" s="4">
        <f t="shared" si="3"/>
        <v>40988</v>
      </c>
      <c r="D48" s="4">
        <v>41761</v>
      </c>
      <c r="E48" s="4">
        <f t="shared" si="1"/>
        <v>773</v>
      </c>
      <c r="F48" s="4">
        <f t="shared" si="2"/>
        <v>7199</v>
      </c>
      <c r="G48" s="5"/>
      <c r="H48" s="1"/>
      <c r="I48" s="5"/>
      <c r="J48" s="1"/>
    </row>
    <row r="49" spans="2:10">
      <c r="B49" s="3">
        <v>40422</v>
      </c>
      <c r="C49" s="4">
        <f t="shared" si="3"/>
        <v>41761</v>
      </c>
      <c r="D49" s="4">
        <v>42706</v>
      </c>
      <c r="E49" s="4">
        <f t="shared" si="1"/>
        <v>945</v>
      </c>
      <c r="F49" s="4">
        <f t="shared" si="2"/>
        <v>8144</v>
      </c>
      <c r="G49" s="5"/>
      <c r="H49" s="6"/>
      <c r="I49" s="5"/>
      <c r="J49" s="1"/>
    </row>
    <row r="50" spans="2:10">
      <c r="B50" s="3">
        <v>40452</v>
      </c>
      <c r="C50" s="4">
        <f t="shared" si="3"/>
        <v>42706</v>
      </c>
      <c r="D50" s="4">
        <v>44652</v>
      </c>
      <c r="E50" s="4">
        <f t="shared" si="1"/>
        <v>1946</v>
      </c>
      <c r="F50" s="4">
        <f t="shared" si="2"/>
        <v>10090</v>
      </c>
      <c r="G50" s="5">
        <v>43833</v>
      </c>
      <c r="H50" s="9">
        <v>40462</v>
      </c>
      <c r="I50" s="5"/>
      <c r="J50" s="1"/>
    </row>
    <row r="51" spans="2:10">
      <c r="B51" s="3">
        <v>40483</v>
      </c>
      <c r="C51" s="4">
        <f t="shared" si="3"/>
        <v>44652</v>
      </c>
      <c r="D51" s="4">
        <v>45272</v>
      </c>
      <c r="E51" s="4">
        <f t="shared" si="1"/>
        <v>620</v>
      </c>
      <c r="F51" s="4">
        <f t="shared" si="2"/>
        <v>10710</v>
      </c>
      <c r="G51" s="5"/>
      <c r="H51" s="6"/>
      <c r="I51" s="5"/>
      <c r="J51" s="1"/>
    </row>
    <row r="52" spans="2:10">
      <c r="B52" s="3">
        <v>40513</v>
      </c>
      <c r="C52" s="4">
        <f t="shared" si="3"/>
        <v>45272</v>
      </c>
      <c r="D52" s="4">
        <v>45272</v>
      </c>
      <c r="E52" s="4">
        <f t="shared" si="1"/>
        <v>0</v>
      </c>
      <c r="F52" s="4">
        <f t="shared" si="2"/>
        <v>10710</v>
      </c>
      <c r="G52" s="5"/>
      <c r="H52" s="1"/>
      <c r="I52" s="5"/>
      <c r="J52" s="1"/>
    </row>
    <row r="57" spans="2:10">
      <c r="E57" s="7"/>
      <c r="G57" s="8"/>
    </row>
    <row r="58" spans="2:10">
      <c r="E58" s="7"/>
    </row>
    <row r="59" spans="2:10">
      <c r="E59" s="7"/>
      <c r="G59" s="8"/>
    </row>
    <row r="60" spans="2:10">
      <c r="E60" s="7"/>
    </row>
    <row r="61" spans="2:10">
      <c r="E61" s="7"/>
      <c r="G61" s="8"/>
    </row>
    <row r="62" spans="2:10">
      <c r="E62" s="7"/>
    </row>
    <row r="63" spans="2:10">
      <c r="E63" s="7"/>
    </row>
    <row r="64" spans="2:10">
      <c r="G64" s="8"/>
    </row>
    <row r="78" spans="2:10" ht="27" customHeight="1">
      <c r="B78" s="1" t="s">
        <v>28</v>
      </c>
      <c r="C78" s="2" t="s">
        <v>0</v>
      </c>
      <c r="D78" s="2" t="s">
        <v>1</v>
      </c>
      <c r="E78" s="2" t="s">
        <v>2</v>
      </c>
      <c r="F78" s="2" t="s">
        <v>3</v>
      </c>
      <c r="G78" s="44" t="s">
        <v>8</v>
      </c>
      <c r="H78" s="44"/>
      <c r="I78" s="45" t="s">
        <v>6</v>
      </c>
      <c r="J78" s="45"/>
    </row>
    <row r="79" spans="2:10">
      <c r="B79" s="3">
        <v>40179</v>
      </c>
      <c r="C79" s="4">
        <v>22421</v>
      </c>
      <c r="D79" s="4">
        <v>22536</v>
      </c>
      <c r="E79" s="4">
        <f t="shared" ref="E79:E90" si="4">D79-C79</f>
        <v>115</v>
      </c>
      <c r="F79" s="4">
        <f t="shared" ref="F79:F90" si="5">D79-$C$79</f>
        <v>115</v>
      </c>
      <c r="G79" s="5"/>
      <c r="H79" s="1"/>
      <c r="I79" s="1"/>
      <c r="J79" s="1"/>
    </row>
    <row r="80" spans="2:10">
      <c r="B80" s="3">
        <v>40210</v>
      </c>
      <c r="C80" s="4">
        <f>D79</f>
        <v>22536</v>
      </c>
      <c r="D80" s="4">
        <v>22536</v>
      </c>
      <c r="E80" s="4">
        <f t="shared" si="4"/>
        <v>0</v>
      </c>
      <c r="F80" s="4">
        <f t="shared" si="5"/>
        <v>115</v>
      </c>
      <c r="G80" s="5"/>
      <c r="H80" s="6"/>
      <c r="I80" s="1"/>
      <c r="J80" s="1"/>
    </row>
    <row r="81" spans="2:10">
      <c r="B81" s="3">
        <v>40238</v>
      </c>
      <c r="C81" s="4">
        <f t="shared" ref="C81:C90" si="6">D80</f>
        <v>22536</v>
      </c>
      <c r="D81" s="4">
        <v>22589</v>
      </c>
      <c r="E81" s="4">
        <f t="shared" si="4"/>
        <v>53</v>
      </c>
      <c r="F81" s="4">
        <f t="shared" si="5"/>
        <v>168</v>
      </c>
      <c r="G81" s="5"/>
      <c r="H81" s="1"/>
      <c r="I81" s="1"/>
      <c r="J81" s="1"/>
    </row>
    <row r="82" spans="2:10">
      <c r="B82" s="3">
        <v>40269</v>
      </c>
      <c r="C82" s="4">
        <f t="shared" si="6"/>
        <v>22589</v>
      </c>
      <c r="D82" s="4">
        <v>22770</v>
      </c>
      <c r="E82" s="4">
        <f t="shared" si="4"/>
        <v>181</v>
      </c>
      <c r="F82" s="4">
        <f t="shared" si="5"/>
        <v>349</v>
      </c>
      <c r="G82" s="5"/>
      <c r="H82" s="6"/>
      <c r="I82" s="1"/>
      <c r="J82" s="1"/>
    </row>
    <row r="83" spans="2:10">
      <c r="B83" s="3">
        <v>40299</v>
      </c>
      <c r="C83" s="4">
        <f t="shared" si="6"/>
        <v>22770</v>
      </c>
      <c r="D83" s="4">
        <v>22914</v>
      </c>
      <c r="E83" s="4">
        <f t="shared" si="4"/>
        <v>144</v>
      </c>
      <c r="F83" s="4">
        <f t="shared" si="5"/>
        <v>493</v>
      </c>
      <c r="G83" s="5"/>
      <c r="H83" s="1"/>
      <c r="I83" s="1"/>
      <c r="J83" s="1"/>
    </row>
    <row r="84" spans="2:10">
      <c r="B84" s="3">
        <v>40330</v>
      </c>
      <c r="C84" s="4">
        <f t="shared" si="6"/>
        <v>22914</v>
      </c>
      <c r="D84" s="4">
        <v>23123</v>
      </c>
      <c r="E84" s="4">
        <f t="shared" si="4"/>
        <v>209</v>
      </c>
      <c r="F84" s="4">
        <f t="shared" si="5"/>
        <v>702</v>
      </c>
      <c r="G84" s="5"/>
      <c r="H84" s="6"/>
      <c r="I84" s="1"/>
      <c r="J84" s="1"/>
    </row>
    <row r="85" spans="2:10">
      <c r="B85" s="3">
        <v>40360</v>
      </c>
      <c r="C85" s="4">
        <f t="shared" si="6"/>
        <v>23123</v>
      </c>
      <c r="D85" s="4">
        <v>23163</v>
      </c>
      <c r="E85" s="4">
        <f t="shared" si="4"/>
        <v>40</v>
      </c>
      <c r="F85" s="4">
        <f t="shared" si="5"/>
        <v>742</v>
      </c>
      <c r="G85" s="5"/>
      <c r="H85" s="1"/>
      <c r="I85" s="1"/>
      <c r="J85" s="1"/>
    </row>
    <row r="86" spans="2:10">
      <c r="B86" s="3">
        <v>40391</v>
      </c>
      <c r="C86" s="4">
        <f t="shared" si="6"/>
        <v>23163</v>
      </c>
      <c r="D86" s="4">
        <v>23450</v>
      </c>
      <c r="E86" s="4">
        <f t="shared" si="4"/>
        <v>287</v>
      </c>
      <c r="F86" s="4">
        <f t="shared" si="5"/>
        <v>1029</v>
      </c>
      <c r="G86" s="5"/>
      <c r="H86" s="1"/>
      <c r="I86" s="1"/>
      <c r="J86" s="1"/>
    </row>
    <row r="87" spans="2:10">
      <c r="B87" s="3">
        <v>40422</v>
      </c>
      <c r="C87" s="4">
        <f t="shared" si="6"/>
        <v>23450</v>
      </c>
      <c r="D87" s="4">
        <v>23506</v>
      </c>
      <c r="E87" s="4">
        <f t="shared" si="4"/>
        <v>56</v>
      </c>
      <c r="F87" s="4">
        <f t="shared" si="5"/>
        <v>1085</v>
      </c>
      <c r="G87" s="5">
        <v>23473</v>
      </c>
      <c r="H87" s="6" t="s">
        <v>40</v>
      </c>
      <c r="I87" s="1"/>
      <c r="J87" s="1"/>
    </row>
    <row r="88" spans="2:10">
      <c r="B88" s="3">
        <v>40452</v>
      </c>
      <c r="C88" s="4">
        <f t="shared" si="6"/>
        <v>23506</v>
      </c>
      <c r="D88" s="4">
        <v>23506</v>
      </c>
      <c r="E88" s="4">
        <f t="shared" si="4"/>
        <v>0</v>
      </c>
      <c r="F88" s="4">
        <f t="shared" si="5"/>
        <v>1085</v>
      </c>
      <c r="G88" s="5"/>
      <c r="H88" s="1"/>
      <c r="I88" s="1"/>
      <c r="J88" s="1"/>
    </row>
    <row r="89" spans="2:10">
      <c r="B89" s="3">
        <v>40483</v>
      </c>
      <c r="C89" s="4">
        <f t="shared" si="6"/>
        <v>23506</v>
      </c>
      <c r="D89" s="4">
        <v>24002</v>
      </c>
      <c r="E89" s="4">
        <f t="shared" si="4"/>
        <v>496</v>
      </c>
      <c r="F89" s="4">
        <f t="shared" si="5"/>
        <v>1581</v>
      </c>
      <c r="G89" s="5"/>
      <c r="H89" s="6"/>
      <c r="I89" s="1"/>
      <c r="J89" s="1"/>
    </row>
    <row r="90" spans="2:10">
      <c r="B90" s="3">
        <v>40513</v>
      </c>
      <c r="C90" s="4">
        <f t="shared" si="6"/>
        <v>24002</v>
      </c>
      <c r="D90" s="4">
        <v>24223</v>
      </c>
      <c r="E90" s="4">
        <f t="shared" si="4"/>
        <v>221</v>
      </c>
      <c r="F90" s="4">
        <f t="shared" si="5"/>
        <v>1802</v>
      </c>
      <c r="G90" s="5"/>
      <c r="H90" s="1"/>
      <c r="I90" s="1"/>
      <c r="J90" s="1"/>
    </row>
    <row r="95" spans="2:10">
      <c r="E95" s="7"/>
      <c r="G95" s="8"/>
    </row>
    <row r="96" spans="2:10">
      <c r="E96" s="7"/>
    </row>
    <row r="97" spans="5:7">
      <c r="E97" s="7"/>
      <c r="G97" s="8"/>
    </row>
    <row r="98" spans="5:7">
      <c r="E98" s="7"/>
    </row>
    <row r="99" spans="5:7">
      <c r="E99" s="7"/>
      <c r="G99" s="8"/>
    </row>
    <row r="100" spans="5:7">
      <c r="E100" s="7"/>
    </row>
    <row r="101" spans="5:7">
      <c r="E101" s="7"/>
    </row>
    <row r="102" spans="5:7">
      <c r="G102" s="8"/>
    </row>
  </sheetData>
  <sheetProtection selectLockedCells="1" selectUnlockedCells="1"/>
  <mergeCells count="6">
    <mergeCell ref="G3:H3"/>
    <mergeCell ref="I3:J3"/>
    <mergeCell ref="G40:H40"/>
    <mergeCell ref="I40:J40"/>
    <mergeCell ref="G78:H78"/>
    <mergeCell ref="I78:J78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7"/>
  <sheetViews>
    <sheetView topLeftCell="A7" workbookViewId="0">
      <selection activeCell="D16" activeCellId="1" sqref="E5:F5 D16"/>
    </sheetView>
  </sheetViews>
  <sheetFormatPr defaultRowHeight="13"/>
  <cols>
    <col min="2" max="2" width="7.7265625" customWidth="1"/>
    <col min="3" max="4" width="9.08984375" customWidth="1"/>
    <col min="5" max="5" width="15.6328125" customWidth="1"/>
    <col min="6" max="6" width="13.453125" customWidth="1"/>
    <col min="7" max="7" width="7.453125" customWidth="1"/>
    <col min="8" max="8" width="11.6328125" customWidth="1"/>
  </cols>
  <sheetData>
    <row r="3" spans="2:10" ht="27" customHeight="1">
      <c r="B3" s="1"/>
      <c r="C3" s="2" t="s">
        <v>0</v>
      </c>
      <c r="D3" s="2" t="s">
        <v>1</v>
      </c>
      <c r="E3" s="2" t="s">
        <v>2</v>
      </c>
      <c r="F3" s="2" t="s">
        <v>3</v>
      </c>
      <c r="G3" s="44" t="s">
        <v>8</v>
      </c>
      <c r="H3" s="44"/>
      <c r="I3" s="45" t="s">
        <v>6</v>
      </c>
      <c r="J3" s="45"/>
    </row>
    <row r="4" spans="2:10">
      <c r="B4" s="3">
        <v>39814</v>
      </c>
      <c r="C4" s="4">
        <v>21063</v>
      </c>
      <c r="D4" s="4">
        <v>21152</v>
      </c>
      <c r="E4" s="4">
        <f>D4-C4</f>
        <v>89</v>
      </c>
      <c r="F4" s="4">
        <f>D4-$C$4</f>
        <v>89</v>
      </c>
      <c r="G4" s="5"/>
      <c r="H4" s="1"/>
      <c r="I4" s="1"/>
      <c r="J4" s="1"/>
    </row>
    <row r="5" spans="2:10">
      <c r="B5" s="3">
        <v>39845</v>
      </c>
      <c r="C5" s="4">
        <f>D4</f>
        <v>21152</v>
      </c>
      <c r="D5" s="4">
        <v>21892</v>
      </c>
      <c r="E5" s="4">
        <f t="shared" ref="E5:E15" si="0">D5-C5</f>
        <v>740</v>
      </c>
      <c r="F5" s="4">
        <f>D5-$C$4</f>
        <v>829</v>
      </c>
      <c r="G5" s="5">
        <v>21288</v>
      </c>
      <c r="H5" s="6">
        <v>39851</v>
      </c>
      <c r="I5" s="1"/>
      <c r="J5" s="1"/>
    </row>
    <row r="6" spans="2:10">
      <c r="B6" s="3">
        <v>39873</v>
      </c>
      <c r="C6" s="4">
        <f t="shared" ref="C6:C15" si="1">D5</f>
        <v>21892</v>
      </c>
      <c r="D6" s="4">
        <v>22439</v>
      </c>
      <c r="E6" s="4">
        <f t="shared" si="0"/>
        <v>547</v>
      </c>
      <c r="F6" s="4">
        <f t="shared" ref="F6:F15" si="2">D6-$C$4</f>
        <v>1376</v>
      </c>
      <c r="G6" s="5"/>
      <c r="H6" s="1"/>
      <c r="I6" s="1"/>
      <c r="J6" s="1"/>
    </row>
    <row r="7" spans="2:10">
      <c r="B7" s="3">
        <v>39904</v>
      </c>
      <c r="C7" s="4">
        <f t="shared" si="1"/>
        <v>22439</v>
      </c>
      <c r="D7" s="4">
        <v>24669</v>
      </c>
      <c r="E7" s="4">
        <f t="shared" si="0"/>
        <v>2230</v>
      </c>
      <c r="F7" s="4">
        <f t="shared" si="2"/>
        <v>3606</v>
      </c>
      <c r="G7" s="5">
        <v>24648</v>
      </c>
      <c r="H7" s="6">
        <v>39930</v>
      </c>
      <c r="I7" s="1"/>
      <c r="J7" s="1"/>
    </row>
    <row r="8" spans="2:10">
      <c r="B8" s="3">
        <v>39934</v>
      </c>
      <c r="C8" s="4">
        <f t="shared" si="1"/>
        <v>24669</v>
      </c>
      <c r="D8" s="4">
        <v>25870</v>
      </c>
      <c r="E8" s="4">
        <f t="shared" si="0"/>
        <v>1201</v>
      </c>
      <c r="F8" s="4">
        <f t="shared" si="2"/>
        <v>4807</v>
      </c>
      <c r="G8" s="5"/>
      <c r="H8" s="1"/>
      <c r="I8" s="1"/>
      <c r="J8" s="1"/>
    </row>
    <row r="9" spans="2:10">
      <c r="B9" s="3">
        <v>39965</v>
      </c>
      <c r="C9" s="4">
        <f t="shared" si="1"/>
        <v>25870</v>
      </c>
      <c r="D9" s="4">
        <v>28379</v>
      </c>
      <c r="E9" s="4">
        <f t="shared" si="0"/>
        <v>2509</v>
      </c>
      <c r="F9" s="4">
        <f t="shared" si="2"/>
        <v>7316</v>
      </c>
      <c r="G9" s="5">
        <v>28114</v>
      </c>
      <c r="H9" s="6">
        <v>39985</v>
      </c>
      <c r="I9" s="1"/>
      <c r="J9" s="1"/>
    </row>
    <row r="10" spans="2:10">
      <c r="B10" s="3">
        <v>39995</v>
      </c>
      <c r="C10" s="4">
        <f t="shared" si="1"/>
        <v>28379</v>
      </c>
      <c r="D10" s="4">
        <v>29219</v>
      </c>
      <c r="E10" s="4">
        <f t="shared" si="0"/>
        <v>840</v>
      </c>
      <c r="F10" s="4">
        <f t="shared" si="2"/>
        <v>8156</v>
      </c>
      <c r="G10" s="5"/>
      <c r="H10" s="1"/>
      <c r="I10" s="1"/>
      <c r="J10" s="1"/>
    </row>
    <row r="11" spans="2:10">
      <c r="B11" s="3">
        <v>40026</v>
      </c>
      <c r="C11" s="4">
        <f t="shared" si="1"/>
        <v>29219</v>
      </c>
      <c r="D11" s="4">
        <v>30493</v>
      </c>
      <c r="E11" s="4">
        <f t="shared" si="0"/>
        <v>1274</v>
      </c>
      <c r="F11" s="4">
        <f t="shared" si="2"/>
        <v>9430</v>
      </c>
      <c r="G11" s="5"/>
      <c r="H11" s="1"/>
      <c r="I11" s="1"/>
      <c r="J11" s="1"/>
    </row>
    <row r="12" spans="2:10">
      <c r="B12" s="3">
        <v>40057</v>
      </c>
      <c r="C12" s="4">
        <f t="shared" si="1"/>
        <v>30493</v>
      </c>
      <c r="D12" s="4">
        <v>31453</v>
      </c>
      <c r="E12" s="4">
        <f t="shared" si="0"/>
        <v>960</v>
      </c>
      <c r="F12" s="4">
        <f t="shared" si="2"/>
        <v>10390</v>
      </c>
      <c r="G12" s="5">
        <v>31168</v>
      </c>
      <c r="H12" s="6">
        <v>40082</v>
      </c>
      <c r="I12" s="1"/>
      <c r="J12" s="1"/>
    </row>
    <row r="13" spans="2:10">
      <c r="B13" s="3">
        <v>40087</v>
      </c>
      <c r="C13" s="4">
        <f t="shared" si="1"/>
        <v>31453</v>
      </c>
      <c r="D13" s="4">
        <v>32964</v>
      </c>
      <c r="E13" s="4">
        <f t="shared" si="0"/>
        <v>1511</v>
      </c>
      <c r="F13" s="4">
        <f t="shared" si="2"/>
        <v>11901</v>
      </c>
      <c r="G13" s="5"/>
      <c r="H13" s="1"/>
      <c r="I13" s="1"/>
      <c r="J13" s="1"/>
    </row>
    <row r="14" spans="2:10">
      <c r="B14" s="3">
        <v>40118</v>
      </c>
      <c r="C14" s="4">
        <f t="shared" si="1"/>
        <v>32964</v>
      </c>
      <c r="D14" s="4">
        <v>34389</v>
      </c>
      <c r="E14" s="4">
        <f t="shared" si="0"/>
        <v>1425</v>
      </c>
      <c r="F14" s="4">
        <f t="shared" si="2"/>
        <v>13326</v>
      </c>
      <c r="G14" s="5">
        <v>34338</v>
      </c>
      <c r="H14" s="6">
        <v>40145</v>
      </c>
      <c r="I14" s="1"/>
      <c r="J14" s="1"/>
    </row>
    <row r="15" spans="2:10">
      <c r="B15" s="3">
        <v>40148</v>
      </c>
      <c r="C15" s="4">
        <f t="shared" si="1"/>
        <v>34389</v>
      </c>
      <c r="D15" s="4">
        <v>34562</v>
      </c>
      <c r="E15" s="4">
        <f t="shared" si="0"/>
        <v>173</v>
      </c>
      <c r="F15" s="4">
        <f t="shared" si="2"/>
        <v>13499</v>
      </c>
      <c r="G15" s="5"/>
      <c r="H15" s="1"/>
      <c r="I15" s="1"/>
      <c r="J15" s="1"/>
    </row>
    <row r="20" spans="5:7">
      <c r="E20" s="7"/>
      <c r="G20" s="8"/>
    </row>
    <row r="21" spans="5:7">
      <c r="E21" s="7"/>
    </row>
    <row r="22" spans="5:7">
      <c r="E22" s="7"/>
      <c r="G22" s="8"/>
    </row>
    <row r="23" spans="5:7">
      <c r="E23" s="7"/>
    </row>
    <row r="24" spans="5:7">
      <c r="E24" s="7"/>
      <c r="G24" s="8"/>
    </row>
    <row r="25" spans="5:7">
      <c r="E25" s="7"/>
    </row>
    <row r="26" spans="5:7">
      <c r="E26" s="7"/>
    </row>
    <row r="27" spans="5:7">
      <c r="G27" s="8"/>
    </row>
  </sheetData>
  <sheetProtection selectLockedCells="1" selectUnlockedCells="1"/>
  <mergeCells count="2">
    <mergeCell ref="G3:H3"/>
    <mergeCell ref="I3:J3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7"/>
  <sheetViews>
    <sheetView workbookViewId="0">
      <selection activeCell="I14" activeCellId="1" sqref="E5:F5 I14"/>
    </sheetView>
  </sheetViews>
  <sheetFormatPr defaultRowHeight="13"/>
  <cols>
    <col min="2" max="2" width="7.7265625" customWidth="1"/>
    <col min="3" max="4" width="9.08984375" customWidth="1"/>
    <col min="5" max="5" width="15.6328125" customWidth="1"/>
    <col min="6" max="6" width="13.453125" customWidth="1"/>
    <col min="7" max="7" width="7.453125" customWidth="1"/>
    <col min="8" max="8" width="12.08984375" customWidth="1"/>
    <col min="10" max="10" width="9.453125" customWidth="1"/>
  </cols>
  <sheetData>
    <row r="3" spans="2:10" ht="27" customHeight="1">
      <c r="B3" s="1"/>
      <c r="C3" s="2" t="s">
        <v>0</v>
      </c>
      <c r="D3" s="2" t="s">
        <v>1</v>
      </c>
      <c r="E3" s="2" t="s">
        <v>2</v>
      </c>
      <c r="F3" s="2" t="s">
        <v>3</v>
      </c>
      <c r="G3" s="44" t="s">
        <v>8</v>
      </c>
      <c r="H3" s="44"/>
      <c r="I3" s="45" t="s">
        <v>6</v>
      </c>
      <c r="J3" s="45"/>
    </row>
    <row r="4" spans="2:10">
      <c r="B4" s="3">
        <v>39448</v>
      </c>
      <c r="C4" s="4">
        <v>9315</v>
      </c>
      <c r="D4" s="7">
        <v>9667</v>
      </c>
      <c r="E4" s="4">
        <f t="shared" ref="E4:E14" si="0">D4-C4</f>
        <v>352</v>
      </c>
      <c r="F4" s="4">
        <f t="shared" ref="F4:F14" si="1">D4-$C$4</f>
        <v>352</v>
      </c>
      <c r="G4" s="5"/>
      <c r="H4" s="1"/>
      <c r="I4" s="5"/>
      <c r="J4" s="1"/>
    </row>
    <row r="5" spans="2:10">
      <c r="B5" s="3">
        <v>39479</v>
      </c>
      <c r="C5" s="4">
        <f t="shared" ref="C5:C15" si="2">D4</f>
        <v>9667</v>
      </c>
      <c r="D5" s="7">
        <v>9667</v>
      </c>
      <c r="E5" s="4">
        <f t="shared" si="0"/>
        <v>0</v>
      </c>
      <c r="F5" s="4">
        <f t="shared" si="1"/>
        <v>352</v>
      </c>
      <c r="G5" s="5"/>
      <c r="H5" s="6"/>
      <c r="I5" s="5"/>
      <c r="J5" s="1"/>
    </row>
    <row r="6" spans="2:10">
      <c r="B6" s="3">
        <v>39508</v>
      </c>
      <c r="C6" s="4">
        <f t="shared" si="2"/>
        <v>9667</v>
      </c>
      <c r="D6" s="7">
        <v>10276</v>
      </c>
      <c r="E6" s="4">
        <f t="shared" si="0"/>
        <v>609</v>
      </c>
      <c r="F6" s="4">
        <f t="shared" si="1"/>
        <v>961</v>
      </c>
      <c r="G6" s="5"/>
      <c r="H6" s="1"/>
      <c r="I6" s="5"/>
      <c r="J6" s="1"/>
    </row>
    <row r="7" spans="2:10">
      <c r="B7" s="3">
        <v>39539</v>
      </c>
      <c r="C7" s="4">
        <f t="shared" si="2"/>
        <v>10276</v>
      </c>
      <c r="D7" s="7">
        <v>10698</v>
      </c>
      <c r="E7" s="4">
        <f t="shared" si="0"/>
        <v>422</v>
      </c>
      <c r="F7" s="4">
        <f t="shared" si="1"/>
        <v>1383</v>
      </c>
      <c r="G7" s="5"/>
      <c r="H7" s="6"/>
      <c r="I7" s="5"/>
      <c r="J7" s="1"/>
    </row>
    <row r="8" spans="2:10">
      <c r="B8" s="3">
        <v>39569</v>
      </c>
      <c r="C8" s="4">
        <f t="shared" si="2"/>
        <v>10698</v>
      </c>
      <c r="D8" s="7">
        <v>11322</v>
      </c>
      <c r="E8" s="4">
        <f t="shared" si="0"/>
        <v>624</v>
      </c>
      <c r="F8" s="4">
        <f t="shared" si="1"/>
        <v>2007</v>
      </c>
      <c r="G8" s="5"/>
      <c r="H8" s="1"/>
      <c r="I8" s="5"/>
      <c r="J8" s="1"/>
    </row>
    <row r="9" spans="2:10">
      <c r="B9" s="3">
        <v>39600</v>
      </c>
      <c r="C9" s="4">
        <f t="shared" si="2"/>
        <v>11322</v>
      </c>
      <c r="D9" s="7">
        <v>12645</v>
      </c>
      <c r="E9" s="4">
        <f t="shared" si="0"/>
        <v>1323</v>
      </c>
      <c r="F9" s="4">
        <f t="shared" si="1"/>
        <v>3330</v>
      </c>
      <c r="G9" s="5">
        <v>11885</v>
      </c>
      <c r="H9" s="6">
        <v>39606</v>
      </c>
      <c r="I9" s="5"/>
      <c r="J9" s="1"/>
    </row>
    <row r="10" spans="2:10">
      <c r="B10" s="3">
        <v>39630</v>
      </c>
      <c r="C10" s="4">
        <f t="shared" si="2"/>
        <v>12645</v>
      </c>
      <c r="D10" s="7">
        <v>13922</v>
      </c>
      <c r="E10" s="4">
        <f t="shared" si="0"/>
        <v>1277</v>
      </c>
      <c r="F10" s="4">
        <f t="shared" si="1"/>
        <v>4607</v>
      </c>
      <c r="G10" s="5"/>
      <c r="H10" s="1"/>
      <c r="I10" s="5"/>
      <c r="J10" s="1"/>
    </row>
    <row r="11" spans="2:10">
      <c r="B11" s="3">
        <v>39661</v>
      </c>
      <c r="C11" s="4">
        <f t="shared" si="2"/>
        <v>13922</v>
      </c>
      <c r="D11" s="7">
        <v>15894</v>
      </c>
      <c r="E11" s="4">
        <f t="shared" si="0"/>
        <v>1972</v>
      </c>
      <c r="F11" s="4">
        <f t="shared" si="1"/>
        <v>6579</v>
      </c>
      <c r="G11" s="5">
        <v>14900</v>
      </c>
      <c r="H11" s="12">
        <v>39677</v>
      </c>
      <c r="I11" s="5"/>
      <c r="J11" s="1"/>
    </row>
    <row r="12" spans="2:10">
      <c r="B12" s="3">
        <v>39692</v>
      </c>
      <c r="C12" s="4">
        <f t="shared" si="2"/>
        <v>15894</v>
      </c>
      <c r="D12" s="7">
        <v>17860</v>
      </c>
      <c r="E12" s="4">
        <f t="shared" si="0"/>
        <v>1966</v>
      </c>
      <c r="F12" s="4">
        <f t="shared" si="1"/>
        <v>8545</v>
      </c>
      <c r="G12" s="5">
        <v>17842</v>
      </c>
      <c r="H12" s="6">
        <v>39718</v>
      </c>
      <c r="I12" s="5">
        <v>16261</v>
      </c>
      <c r="J12" s="6">
        <v>39698</v>
      </c>
    </row>
    <row r="13" spans="2:10">
      <c r="B13" s="3">
        <v>39722</v>
      </c>
      <c r="C13" s="4">
        <f t="shared" si="2"/>
        <v>17860</v>
      </c>
      <c r="D13" s="7">
        <v>18927</v>
      </c>
      <c r="E13" s="4">
        <f t="shared" si="0"/>
        <v>1067</v>
      </c>
      <c r="F13" s="4">
        <f t="shared" si="1"/>
        <v>9612</v>
      </c>
      <c r="G13" s="5"/>
      <c r="H13" s="9"/>
      <c r="I13" s="5"/>
      <c r="J13" s="1"/>
    </row>
    <row r="14" spans="2:10">
      <c r="B14" s="3">
        <v>39753</v>
      </c>
      <c r="C14" s="4">
        <f t="shared" si="2"/>
        <v>18927</v>
      </c>
      <c r="D14" s="7">
        <v>20620</v>
      </c>
      <c r="E14" s="4">
        <f t="shared" si="0"/>
        <v>1693</v>
      </c>
      <c r="F14" s="4">
        <f t="shared" si="1"/>
        <v>11305</v>
      </c>
      <c r="G14" s="5"/>
      <c r="H14" s="1"/>
      <c r="I14" s="5"/>
      <c r="J14" s="1"/>
    </row>
    <row r="15" spans="2:10">
      <c r="B15" s="3">
        <v>39783</v>
      </c>
      <c r="C15" s="4">
        <f t="shared" si="2"/>
        <v>20620</v>
      </c>
      <c r="D15" s="7">
        <v>21063</v>
      </c>
      <c r="E15" s="4">
        <f>D15-C15</f>
        <v>443</v>
      </c>
      <c r="F15" s="4">
        <f>D15-$C$4</f>
        <v>11748</v>
      </c>
      <c r="G15" s="5"/>
      <c r="H15" s="1"/>
      <c r="I15" s="5"/>
      <c r="J15" s="1"/>
    </row>
    <row r="20" spans="5:7">
      <c r="E20" s="7"/>
      <c r="G20" s="8"/>
    </row>
    <row r="21" spans="5:7">
      <c r="E21" s="7"/>
    </row>
    <row r="22" spans="5:7">
      <c r="E22" s="7"/>
      <c r="G22" s="8"/>
    </row>
    <row r="23" spans="5:7">
      <c r="E23" s="7"/>
    </row>
    <row r="24" spans="5:7">
      <c r="E24" s="7"/>
      <c r="G24" s="8"/>
    </row>
    <row r="25" spans="5:7">
      <c r="E25" s="7"/>
    </row>
    <row r="26" spans="5:7">
      <c r="E26" s="7"/>
    </row>
    <row r="27" spans="5:7">
      <c r="G27" s="8"/>
    </row>
  </sheetData>
  <sheetProtection selectLockedCells="1" selectUnlockedCells="1"/>
  <mergeCells count="2">
    <mergeCell ref="G3:H3"/>
    <mergeCell ref="I3:J3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7"/>
  <sheetViews>
    <sheetView workbookViewId="0">
      <selection activeCell="I12" activeCellId="1" sqref="E5:F5 I12"/>
    </sheetView>
  </sheetViews>
  <sheetFormatPr defaultRowHeight="13"/>
  <cols>
    <col min="2" max="2" width="7.7265625" customWidth="1"/>
    <col min="3" max="4" width="9.08984375" customWidth="1"/>
    <col min="5" max="5" width="15.6328125" customWidth="1"/>
    <col min="6" max="6" width="13.453125" customWidth="1"/>
    <col min="7" max="7" width="7.453125" customWidth="1"/>
    <col min="8" max="8" width="10.453125" customWidth="1"/>
    <col min="10" max="10" width="9.453125" customWidth="1"/>
  </cols>
  <sheetData>
    <row r="3" spans="2:10" ht="27" customHeight="1">
      <c r="B3" s="1"/>
      <c r="C3" s="2" t="s">
        <v>0</v>
      </c>
      <c r="D3" s="2" t="s">
        <v>1</v>
      </c>
      <c r="E3" s="2" t="s">
        <v>2</v>
      </c>
      <c r="F3" s="2" t="s">
        <v>3</v>
      </c>
      <c r="G3" s="44" t="s">
        <v>8</v>
      </c>
      <c r="H3" s="44"/>
      <c r="I3" s="45" t="s">
        <v>6</v>
      </c>
      <c r="J3" s="45"/>
    </row>
    <row r="4" spans="2:10">
      <c r="B4" s="3">
        <v>39083</v>
      </c>
      <c r="C4" s="4"/>
      <c r="D4" s="7"/>
      <c r="E4" s="4">
        <f t="shared" ref="E4:E15" si="0">D4-C4</f>
        <v>0</v>
      </c>
      <c r="F4" s="4">
        <f t="shared" ref="F4:F13" si="1">D4-$C$4</f>
        <v>0</v>
      </c>
      <c r="G4" s="5"/>
      <c r="H4" s="1"/>
      <c r="I4" s="5"/>
      <c r="J4" s="1"/>
    </row>
    <row r="5" spans="2:10">
      <c r="B5" s="3">
        <v>39114</v>
      </c>
      <c r="C5" s="4"/>
      <c r="D5" s="7"/>
      <c r="E5" s="4">
        <f t="shared" si="0"/>
        <v>0</v>
      </c>
      <c r="F5" s="4">
        <f t="shared" si="1"/>
        <v>0</v>
      </c>
      <c r="G5" s="5"/>
      <c r="H5" s="6"/>
      <c r="I5" s="5"/>
      <c r="J5" s="1"/>
    </row>
    <row r="6" spans="2:10">
      <c r="B6" s="3">
        <v>39142</v>
      </c>
      <c r="C6" s="4"/>
      <c r="D6" s="7"/>
      <c r="E6" s="4">
        <f t="shared" si="0"/>
        <v>0</v>
      </c>
      <c r="F6" s="4">
        <f t="shared" si="1"/>
        <v>0</v>
      </c>
      <c r="G6" s="5"/>
      <c r="H6" s="1"/>
      <c r="I6" s="5"/>
      <c r="J6" s="1"/>
    </row>
    <row r="7" spans="2:10">
      <c r="B7" s="3">
        <v>39173</v>
      </c>
      <c r="C7" s="4"/>
      <c r="D7" s="7"/>
      <c r="E7" s="4">
        <f t="shared" si="0"/>
        <v>0</v>
      </c>
      <c r="F7" s="4">
        <f t="shared" si="1"/>
        <v>0</v>
      </c>
      <c r="G7" s="5"/>
      <c r="H7" s="6"/>
      <c r="I7" s="5"/>
      <c r="J7" s="1"/>
    </row>
    <row r="8" spans="2:10">
      <c r="B8" s="3">
        <v>39203</v>
      </c>
      <c r="C8" s="4"/>
      <c r="D8" s="7"/>
      <c r="E8" s="4">
        <f t="shared" si="0"/>
        <v>0</v>
      </c>
      <c r="F8" s="4">
        <f t="shared" si="1"/>
        <v>0</v>
      </c>
      <c r="G8" s="5"/>
      <c r="H8" s="1"/>
      <c r="I8" s="5"/>
      <c r="J8" s="1"/>
    </row>
    <row r="9" spans="2:10">
      <c r="B9" s="3">
        <v>39234</v>
      </c>
      <c r="C9" s="4"/>
      <c r="D9" s="7"/>
      <c r="E9" s="4">
        <f t="shared" si="0"/>
        <v>0</v>
      </c>
      <c r="F9" s="4">
        <f t="shared" si="1"/>
        <v>0</v>
      </c>
      <c r="G9" s="5"/>
      <c r="H9" s="6"/>
      <c r="I9" s="5"/>
      <c r="J9" s="1"/>
    </row>
    <row r="10" spans="2:10">
      <c r="B10" s="3">
        <v>39264</v>
      </c>
      <c r="C10" s="4"/>
      <c r="D10" s="7"/>
      <c r="E10" s="4">
        <f t="shared" si="0"/>
        <v>0</v>
      </c>
      <c r="F10" s="4">
        <f t="shared" si="1"/>
        <v>0</v>
      </c>
      <c r="G10" s="5"/>
      <c r="H10" s="1"/>
      <c r="I10" s="5"/>
      <c r="J10" s="1"/>
    </row>
    <row r="11" spans="2:10">
      <c r="B11" s="3">
        <v>39295</v>
      </c>
      <c r="C11" s="4"/>
      <c r="D11" s="7"/>
      <c r="E11" s="4">
        <f t="shared" si="0"/>
        <v>0</v>
      </c>
      <c r="F11" s="4">
        <f t="shared" si="1"/>
        <v>0</v>
      </c>
      <c r="G11" s="5"/>
      <c r="H11" s="1"/>
      <c r="I11" s="5"/>
      <c r="J11" s="1"/>
    </row>
    <row r="12" spans="2:10">
      <c r="B12" s="3">
        <v>39326</v>
      </c>
      <c r="C12" s="4"/>
      <c r="D12" s="7"/>
      <c r="E12" s="4">
        <f t="shared" si="0"/>
        <v>0</v>
      </c>
      <c r="F12" s="4">
        <f t="shared" si="1"/>
        <v>0</v>
      </c>
      <c r="G12" s="5"/>
      <c r="H12" s="6"/>
      <c r="I12" s="5"/>
      <c r="J12" s="6"/>
    </row>
    <row r="13" spans="2:10">
      <c r="B13" s="3">
        <v>39356</v>
      </c>
      <c r="C13" s="4"/>
      <c r="D13" s="7"/>
      <c r="E13" s="4">
        <f t="shared" si="0"/>
        <v>0</v>
      </c>
      <c r="F13" s="4">
        <f t="shared" si="1"/>
        <v>0</v>
      </c>
      <c r="G13" s="5"/>
      <c r="H13" s="1"/>
      <c r="I13" s="5"/>
      <c r="J13" s="1"/>
    </row>
    <row r="14" spans="2:10">
      <c r="B14" s="3">
        <v>39387</v>
      </c>
      <c r="C14" s="4">
        <v>8859</v>
      </c>
      <c r="D14" s="7">
        <v>9189</v>
      </c>
      <c r="E14" s="4">
        <f t="shared" si="0"/>
        <v>330</v>
      </c>
      <c r="F14" s="4">
        <f>D14-$C$14</f>
        <v>330</v>
      </c>
      <c r="G14" s="5"/>
      <c r="H14" s="1"/>
      <c r="I14" s="5"/>
      <c r="J14" s="1"/>
    </row>
    <row r="15" spans="2:10">
      <c r="B15" s="3">
        <v>39417</v>
      </c>
      <c r="C15" s="4">
        <f>D14</f>
        <v>9189</v>
      </c>
      <c r="D15" s="7">
        <v>9315</v>
      </c>
      <c r="E15" s="4">
        <f t="shared" si="0"/>
        <v>126</v>
      </c>
      <c r="F15" s="4">
        <f>D15-$C$14</f>
        <v>456</v>
      </c>
      <c r="G15" s="5"/>
      <c r="H15" s="1"/>
      <c r="I15" s="5"/>
      <c r="J15" s="1"/>
    </row>
    <row r="20" spans="5:7">
      <c r="E20" s="7"/>
      <c r="G20" s="8"/>
    </row>
    <row r="21" spans="5:7">
      <c r="E21" s="7"/>
    </row>
    <row r="22" spans="5:7">
      <c r="E22" s="7"/>
      <c r="G22" s="8"/>
    </row>
    <row r="23" spans="5:7">
      <c r="E23" s="7"/>
    </row>
    <row r="24" spans="5:7">
      <c r="E24" s="7"/>
      <c r="G24" s="8"/>
    </row>
    <row r="25" spans="5:7">
      <c r="E25" s="7"/>
    </row>
    <row r="26" spans="5:7">
      <c r="E26" s="7"/>
    </row>
    <row r="27" spans="5:7">
      <c r="G27" s="8"/>
    </row>
  </sheetData>
  <sheetProtection selectLockedCells="1" selectUnlockedCells="1"/>
  <mergeCells count="2">
    <mergeCell ref="G3:H3"/>
    <mergeCell ref="I3:J3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tabSelected="1" topLeftCell="A36" zoomScale="115" zoomScaleNormal="115" workbookViewId="0">
      <selection activeCell="A36" sqref="A1:XFD1048576"/>
    </sheetView>
  </sheetViews>
  <sheetFormatPr defaultRowHeight="13"/>
  <cols>
    <col min="2" max="2" width="6.26953125" bestFit="1" customWidth="1"/>
    <col min="3" max="3" width="8.7265625" customWidth="1"/>
    <col min="4" max="4" width="9" bestFit="1" customWidth="1"/>
    <col min="5" max="7" width="6.90625" bestFit="1" customWidth="1"/>
    <col min="8" max="8" width="7.453125" bestFit="1" customWidth="1"/>
    <col min="9" max="11" width="6.08984375" bestFit="1" customWidth="1"/>
  </cols>
  <sheetData>
    <row r="2" spans="2:13" ht="13.5" thickBot="1">
      <c r="I2" s="47" t="s">
        <v>41</v>
      </c>
      <c r="J2" s="47"/>
      <c r="K2" s="47"/>
    </row>
    <row r="3" spans="2:13" ht="13.5" thickBot="1">
      <c r="B3" s="17" t="s">
        <v>42</v>
      </c>
      <c r="C3" s="40" t="s">
        <v>43</v>
      </c>
      <c r="D3" s="18" t="s">
        <v>44</v>
      </c>
      <c r="E3" s="19" t="s">
        <v>45</v>
      </c>
      <c r="F3" s="20" t="s">
        <v>46</v>
      </c>
      <c r="G3" s="20" t="s">
        <v>47</v>
      </c>
      <c r="H3" s="20" t="s">
        <v>48</v>
      </c>
      <c r="I3" s="20" t="s">
        <v>49</v>
      </c>
      <c r="J3" s="20" t="s">
        <v>9</v>
      </c>
      <c r="K3" s="21" t="s">
        <v>50</v>
      </c>
      <c r="M3" s="35" t="s">
        <v>51</v>
      </c>
    </row>
    <row r="4" spans="2:13" ht="13.5" thickTop="1">
      <c r="B4" s="13">
        <v>2022</v>
      </c>
      <c r="C4" s="42">
        <f>C5+D4</f>
        <v>195532</v>
      </c>
      <c r="D4" s="22">
        <f t="shared" ref="D4:D11" si="0">SUM(E4:K4)</f>
        <v>14528</v>
      </c>
      <c r="E4" s="14"/>
      <c r="F4" s="15"/>
      <c r="G4" s="15">
        <v>13862</v>
      </c>
      <c r="H4" s="15"/>
      <c r="I4" s="15"/>
      <c r="J4" s="15">
        <v>387</v>
      </c>
      <c r="K4" s="16">
        <v>279</v>
      </c>
      <c r="M4" s="35">
        <v>10000</v>
      </c>
    </row>
    <row r="5" spans="2:13">
      <c r="B5" s="13">
        <v>2021</v>
      </c>
      <c r="C5" s="42">
        <f>C6+D5</f>
        <v>181004</v>
      </c>
      <c r="D5" s="22">
        <f t="shared" ref="D5" si="1">SUM(E5:K5)</f>
        <v>25822</v>
      </c>
      <c r="E5" s="14"/>
      <c r="F5" s="15"/>
      <c r="G5" s="15">
        <v>23928</v>
      </c>
      <c r="H5" s="15"/>
      <c r="I5" s="15"/>
      <c r="J5" s="15">
        <v>1586</v>
      </c>
      <c r="K5" s="16">
        <v>308</v>
      </c>
      <c r="M5" s="35">
        <v>10000</v>
      </c>
    </row>
    <row r="6" spans="2:13">
      <c r="B6" s="13">
        <v>2020</v>
      </c>
      <c r="C6" s="42">
        <f>C7+D6</f>
        <v>155182</v>
      </c>
      <c r="D6" s="22">
        <f t="shared" ref="D6" si="2">SUM(E6:K6)</f>
        <v>8409</v>
      </c>
      <c r="E6" s="14"/>
      <c r="F6" s="15"/>
      <c r="G6" s="15">
        <v>7071</v>
      </c>
      <c r="H6" s="15"/>
      <c r="I6" s="15"/>
      <c r="J6" s="15">
        <v>0</v>
      </c>
      <c r="K6" s="16">
        <v>1338</v>
      </c>
      <c r="M6" s="35">
        <v>10000</v>
      </c>
    </row>
    <row r="7" spans="2:13">
      <c r="B7" s="13">
        <v>2019</v>
      </c>
      <c r="C7" s="42">
        <f t="shared" ref="C7" si="3">C8+D7</f>
        <v>146773</v>
      </c>
      <c r="D7" s="22">
        <f t="shared" si="0"/>
        <v>10000</v>
      </c>
      <c r="E7" s="14"/>
      <c r="F7" s="15"/>
      <c r="G7" s="15">
        <v>7797</v>
      </c>
      <c r="H7" s="15"/>
      <c r="I7" s="15"/>
      <c r="J7" s="15">
        <v>1</v>
      </c>
      <c r="K7" s="16">
        <v>2202</v>
      </c>
      <c r="M7" s="35">
        <v>10000</v>
      </c>
    </row>
    <row r="8" spans="2:13">
      <c r="B8" s="13">
        <v>2018</v>
      </c>
      <c r="C8" s="42">
        <f t="shared" ref="C8:C17" si="4">C9+D8</f>
        <v>136773</v>
      </c>
      <c r="D8" s="22">
        <f t="shared" si="0"/>
        <v>11959</v>
      </c>
      <c r="E8" s="14"/>
      <c r="F8" s="15"/>
      <c r="G8" s="15">
        <v>10301</v>
      </c>
      <c r="H8" s="15"/>
      <c r="I8" s="15"/>
      <c r="J8" s="15">
        <v>339</v>
      </c>
      <c r="K8" s="16">
        <v>1319</v>
      </c>
      <c r="M8" s="35">
        <v>10000</v>
      </c>
    </row>
    <row r="9" spans="2:13">
      <c r="B9" s="13">
        <v>2017</v>
      </c>
      <c r="C9" s="42">
        <f t="shared" si="4"/>
        <v>124814</v>
      </c>
      <c r="D9" s="22">
        <f t="shared" si="0"/>
        <v>12935</v>
      </c>
      <c r="E9" s="14"/>
      <c r="F9" s="15">
        <v>709</v>
      </c>
      <c r="G9" s="15">
        <v>11541</v>
      </c>
      <c r="H9" s="15"/>
      <c r="I9" s="15"/>
      <c r="J9" s="15">
        <v>685</v>
      </c>
      <c r="K9" s="16"/>
      <c r="M9" s="35">
        <v>10000</v>
      </c>
    </row>
    <row r="10" spans="2:13">
      <c r="B10" s="13">
        <v>2016</v>
      </c>
      <c r="C10" s="42">
        <f t="shared" si="4"/>
        <v>111879</v>
      </c>
      <c r="D10" s="22">
        <f t="shared" si="0"/>
        <v>10754</v>
      </c>
      <c r="E10" s="14"/>
      <c r="F10" s="15">
        <v>9378</v>
      </c>
      <c r="G10" s="15"/>
      <c r="H10" s="15"/>
      <c r="I10" s="15"/>
      <c r="J10" s="15">
        <v>1376</v>
      </c>
      <c r="K10" s="16"/>
      <c r="M10" s="35">
        <v>10000</v>
      </c>
    </row>
    <row r="11" spans="2:13">
      <c r="B11" s="13">
        <v>2015</v>
      </c>
      <c r="C11" s="42">
        <f t="shared" si="4"/>
        <v>101125</v>
      </c>
      <c r="D11" s="22">
        <f t="shared" si="0"/>
        <v>14064</v>
      </c>
      <c r="E11" s="14"/>
      <c r="F11" s="15">
        <v>12929</v>
      </c>
      <c r="G11" s="15"/>
      <c r="H11" s="15"/>
      <c r="I11" s="15">
        <v>969</v>
      </c>
      <c r="J11" s="15">
        <v>166</v>
      </c>
      <c r="K11" s="16"/>
      <c r="M11" s="35">
        <v>10000</v>
      </c>
    </row>
    <row r="12" spans="2:13">
      <c r="B12" s="13">
        <v>2014</v>
      </c>
      <c r="C12" s="42">
        <f t="shared" si="4"/>
        <v>87061</v>
      </c>
      <c r="D12" s="22">
        <f t="shared" ref="D12:D19" si="5">SUM(E12:K12)</f>
        <v>12695</v>
      </c>
      <c r="E12" s="14"/>
      <c r="F12" s="15">
        <v>11061</v>
      </c>
      <c r="G12" s="15"/>
      <c r="H12" s="15"/>
      <c r="I12" s="15">
        <v>1634</v>
      </c>
      <c r="J12" s="15"/>
      <c r="K12" s="16"/>
      <c r="M12" s="35">
        <v>10000</v>
      </c>
    </row>
    <row r="13" spans="2:13">
      <c r="B13" s="13">
        <v>2013</v>
      </c>
      <c r="C13" s="42">
        <f t="shared" si="4"/>
        <v>74366</v>
      </c>
      <c r="D13" s="22">
        <f t="shared" si="5"/>
        <v>10452</v>
      </c>
      <c r="E13" s="14"/>
      <c r="F13" s="15">
        <v>8144</v>
      </c>
      <c r="G13" s="15"/>
      <c r="H13" s="15"/>
      <c r="I13" s="15">
        <v>2308</v>
      </c>
      <c r="J13" s="15"/>
      <c r="K13" s="16"/>
      <c r="M13" s="35">
        <v>10000</v>
      </c>
    </row>
    <row r="14" spans="2:13">
      <c r="B14" s="13">
        <v>2012</v>
      </c>
      <c r="C14" s="42">
        <f t="shared" si="4"/>
        <v>63914</v>
      </c>
      <c r="D14" s="22">
        <f t="shared" si="5"/>
        <v>10723</v>
      </c>
      <c r="E14" s="14"/>
      <c r="F14" s="15">
        <v>8045</v>
      </c>
      <c r="G14" s="15"/>
      <c r="H14" s="15">
        <v>2373</v>
      </c>
      <c r="I14" s="15">
        <v>305</v>
      </c>
      <c r="J14" s="15"/>
      <c r="K14" s="16"/>
      <c r="M14" s="35">
        <v>10000</v>
      </c>
    </row>
    <row r="15" spans="2:13">
      <c r="B15" s="13">
        <v>2011</v>
      </c>
      <c r="C15" s="42">
        <f t="shared" si="4"/>
        <v>53191</v>
      </c>
      <c r="D15" s="22">
        <f t="shared" si="5"/>
        <v>14236</v>
      </c>
      <c r="E15" s="14">
        <v>389</v>
      </c>
      <c r="F15" s="15">
        <v>12203</v>
      </c>
      <c r="G15" s="15"/>
      <c r="H15" s="15">
        <v>1644</v>
      </c>
      <c r="I15" s="15"/>
      <c r="J15" s="15"/>
      <c r="K15" s="16"/>
      <c r="M15" s="35">
        <v>10000</v>
      </c>
    </row>
    <row r="16" spans="2:13">
      <c r="B16" s="13">
        <v>2010</v>
      </c>
      <c r="C16" s="42">
        <f t="shared" si="4"/>
        <v>38955</v>
      </c>
      <c r="D16" s="22">
        <f t="shared" si="5"/>
        <v>12512</v>
      </c>
      <c r="E16" s="14">
        <v>10710</v>
      </c>
      <c r="F16" s="15"/>
      <c r="G16" s="15"/>
      <c r="H16" s="15">
        <v>1802</v>
      </c>
      <c r="I16" s="15"/>
      <c r="J16" s="15"/>
      <c r="K16" s="16"/>
      <c r="M16" s="35">
        <v>10000</v>
      </c>
    </row>
    <row r="17" spans="2:13">
      <c r="B17" s="13">
        <v>2009</v>
      </c>
      <c r="C17" s="42">
        <f t="shared" si="4"/>
        <v>26443</v>
      </c>
      <c r="D17" s="22">
        <f t="shared" si="5"/>
        <v>14203</v>
      </c>
      <c r="E17" s="14">
        <v>13499</v>
      </c>
      <c r="F17" s="15"/>
      <c r="G17" s="15"/>
      <c r="H17" s="15">
        <v>704</v>
      </c>
      <c r="I17" s="15"/>
      <c r="J17" s="15"/>
      <c r="K17" s="16"/>
      <c r="M17" s="35">
        <v>10000</v>
      </c>
    </row>
    <row r="18" spans="2:13">
      <c r="B18" s="13">
        <v>2008</v>
      </c>
      <c r="C18" s="42">
        <f>C19+D18</f>
        <v>12240</v>
      </c>
      <c r="D18" s="22">
        <f t="shared" si="5"/>
        <v>11784</v>
      </c>
      <c r="E18" s="14">
        <v>11784</v>
      </c>
      <c r="F18" s="15"/>
      <c r="G18" s="15"/>
      <c r="H18" s="15"/>
      <c r="I18" s="15"/>
      <c r="J18" s="15"/>
      <c r="K18" s="16"/>
      <c r="M18" s="35">
        <v>10000</v>
      </c>
    </row>
    <row r="19" spans="2:13" ht="13.5" thickBot="1">
      <c r="B19" s="23">
        <v>2007</v>
      </c>
      <c r="C19" s="43">
        <f>D19</f>
        <v>456</v>
      </c>
      <c r="D19" s="24">
        <f t="shared" si="5"/>
        <v>456</v>
      </c>
      <c r="E19" s="25">
        <v>456</v>
      </c>
      <c r="F19" s="26"/>
      <c r="G19" s="26"/>
      <c r="H19" s="26"/>
      <c r="I19" s="26"/>
      <c r="J19" s="26"/>
      <c r="K19" s="27"/>
      <c r="M19" s="35">
        <v>10000</v>
      </c>
    </row>
    <row r="20" spans="2:13" ht="13.5" thickBot="1">
      <c r="B20" s="31" t="s">
        <v>52</v>
      </c>
      <c r="C20" s="41"/>
      <c r="D20" s="32">
        <f>SUM(D4:D19)</f>
        <v>195532</v>
      </c>
      <c r="E20" s="28">
        <f t="shared" ref="E20:K20" si="6">SUM(E7:E19)</f>
        <v>36838</v>
      </c>
      <c r="F20" s="29">
        <f t="shared" si="6"/>
        <v>62469</v>
      </c>
      <c r="G20" s="29">
        <f t="shared" si="6"/>
        <v>29639</v>
      </c>
      <c r="H20" s="29">
        <f t="shared" si="6"/>
        <v>6523</v>
      </c>
      <c r="I20" s="29">
        <f t="shared" si="6"/>
        <v>5216</v>
      </c>
      <c r="J20" s="29">
        <f t="shared" si="6"/>
        <v>2567</v>
      </c>
      <c r="K20" s="30">
        <f t="shared" si="6"/>
        <v>3521</v>
      </c>
    </row>
    <row r="21" spans="2:13" ht="14">
      <c r="B21" s="48" t="s">
        <v>53</v>
      </c>
      <c r="C21" s="48"/>
      <c r="D21" s="48"/>
      <c r="E21" s="33">
        <f>D20/40075</f>
        <v>4.8791515907673109</v>
      </c>
      <c r="F21" s="49" t="s">
        <v>54</v>
      </c>
      <c r="G21" s="49"/>
      <c r="H21" s="49"/>
      <c r="I21" s="49"/>
      <c r="J21" s="49"/>
      <c r="K21" s="49"/>
    </row>
  </sheetData>
  <mergeCells count="3">
    <mergeCell ref="I2:K2"/>
    <mergeCell ref="B21:D21"/>
    <mergeCell ref="F21:K21"/>
  </mergeCells>
  <phoneticPr fontId="2"/>
  <pageMargins left="0.7" right="0.7" top="0.75" bottom="0.75" header="0.3" footer="0.3"/>
  <pageSetup paperSize="9" orientation="portrait" r:id="rId1"/>
  <drawing r:id="rId2"/>
  <webPublishItems count="4">
    <webPublishItem id="11628" divId="SBBNew_11628" sourceType="sheet" destinationFile="C:\Users\rokub\OneDrive\ドキュメント\年賀状2022\ブログ用\SBBNew.htm"/>
    <webPublishItem id="10411" divId="SBBNew_10411" sourceType="sheet" destinationFile="C:\Users\rokub\OneDrive\ドキュメント\年賀状2023\ブログ用\Page.mht"/>
    <webPublishItem id="23826" divId="SBBNew_23826" sourceType="sheet" destinationFile="C:\Users\rokub\OneDrive\ドキュメント\年賀状2023\ブログ用\SBBNew.htm"/>
    <webPublishItem id="922" divId="SBBNew_922" sourceType="printArea" destinationFile="C:\Users\rokube\Downloads\SBBNew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38"/>
  <sheetViews>
    <sheetView topLeftCell="B123" zoomScale="85" zoomScaleNormal="85" workbookViewId="0">
      <selection activeCell="F126" sqref="F126"/>
    </sheetView>
  </sheetViews>
  <sheetFormatPr defaultRowHeight="13"/>
  <cols>
    <col min="2" max="2" width="7.7265625" customWidth="1"/>
    <col min="3" max="4" width="9.08984375" customWidth="1"/>
    <col min="5" max="5" width="15.6328125" customWidth="1"/>
    <col min="6" max="6" width="13.453125" customWidth="1"/>
    <col min="7" max="7" width="9.90625" customWidth="1"/>
    <col min="8" max="8" width="11.6328125" customWidth="1"/>
    <col min="9" max="9" width="10.453125" customWidth="1"/>
    <col min="10" max="10" width="11" customWidth="1"/>
  </cols>
  <sheetData>
    <row r="3" spans="2:10" ht="27" customHeight="1">
      <c r="B3" s="1"/>
      <c r="C3" s="2" t="s">
        <v>0</v>
      </c>
      <c r="D3" s="2" t="s">
        <v>1</v>
      </c>
      <c r="E3" s="2" t="s">
        <v>2</v>
      </c>
      <c r="F3" s="36" t="s">
        <v>3</v>
      </c>
      <c r="G3" s="38" t="s">
        <v>4</v>
      </c>
      <c r="H3" s="39" t="s">
        <v>5</v>
      </c>
      <c r="I3" s="46" t="s">
        <v>6</v>
      </c>
      <c r="J3" s="45"/>
    </row>
    <row r="4" spans="2:10">
      <c r="B4" s="3">
        <v>44197</v>
      </c>
      <c r="C4" s="4"/>
      <c r="D4" s="4"/>
      <c r="E4" s="4">
        <f>E115+E78+E41</f>
        <v>0</v>
      </c>
      <c r="F4" s="4">
        <f>F115+F78+F41</f>
        <v>0</v>
      </c>
      <c r="G4" s="37">
        <v>30</v>
      </c>
      <c r="H4" s="37">
        <f>G4</f>
        <v>30</v>
      </c>
      <c r="I4" s="1"/>
      <c r="J4" s="1"/>
    </row>
    <row r="5" spans="2:10">
      <c r="B5" s="3">
        <v>44228</v>
      </c>
      <c r="C5" s="4"/>
      <c r="D5" s="4"/>
      <c r="E5" s="4">
        <f>E116+E79+E42</f>
        <v>6</v>
      </c>
      <c r="F5" s="4">
        <f t="shared" ref="F5:F15" si="0">F116+F79+F42</f>
        <v>6</v>
      </c>
      <c r="G5" s="5">
        <v>30</v>
      </c>
      <c r="H5" s="37">
        <f>H4+G5</f>
        <v>60</v>
      </c>
      <c r="I5" s="1"/>
      <c r="J5" s="1"/>
    </row>
    <row r="6" spans="2:10">
      <c r="B6" s="3">
        <v>44256</v>
      </c>
      <c r="C6" s="4"/>
      <c r="D6" s="4"/>
      <c r="E6" s="4">
        <f t="shared" ref="E6:E15" si="1">E117+E80+E43</f>
        <v>84</v>
      </c>
      <c r="F6" s="4">
        <f t="shared" si="0"/>
        <v>90</v>
      </c>
      <c r="G6" s="5">
        <v>400</v>
      </c>
      <c r="H6" s="37">
        <f t="shared" ref="H6" si="2">H5+G6</f>
        <v>460</v>
      </c>
      <c r="I6" s="1"/>
      <c r="J6" s="1"/>
    </row>
    <row r="7" spans="2:10">
      <c r="B7" s="3">
        <v>44287</v>
      </c>
      <c r="C7" s="4"/>
      <c r="D7" s="4"/>
      <c r="E7" s="4">
        <f t="shared" si="1"/>
        <v>1306</v>
      </c>
      <c r="F7" s="4">
        <f t="shared" si="0"/>
        <v>1396</v>
      </c>
      <c r="G7" s="5">
        <v>1000</v>
      </c>
      <c r="H7" s="37">
        <f t="shared" ref="H7:H16" si="3">H6+G7</f>
        <v>1460</v>
      </c>
      <c r="I7" s="1"/>
      <c r="J7" s="1"/>
    </row>
    <row r="8" spans="2:10">
      <c r="B8" s="3">
        <v>44317</v>
      </c>
      <c r="C8" s="4"/>
      <c r="D8" s="4"/>
      <c r="E8" s="4">
        <f t="shared" si="1"/>
        <v>1270</v>
      </c>
      <c r="F8" s="4">
        <f t="shared" si="0"/>
        <v>2666</v>
      </c>
      <c r="G8" s="5">
        <v>1000</v>
      </c>
      <c r="H8" s="37">
        <f t="shared" ref="H8:H15" si="4">H7+G8</f>
        <v>2460</v>
      </c>
      <c r="I8" s="1"/>
      <c r="J8" s="1"/>
    </row>
    <row r="9" spans="2:10">
      <c r="B9" s="3">
        <v>44348</v>
      </c>
      <c r="C9" s="4"/>
      <c r="D9" s="4"/>
      <c r="E9" s="4">
        <f t="shared" si="1"/>
        <v>5373</v>
      </c>
      <c r="F9" s="4">
        <f t="shared" si="0"/>
        <v>8039</v>
      </c>
      <c r="G9" s="5">
        <v>500</v>
      </c>
      <c r="H9" s="37">
        <f t="shared" si="4"/>
        <v>2960</v>
      </c>
      <c r="I9" s="1"/>
      <c r="J9" s="1"/>
    </row>
    <row r="10" spans="2:10">
      <c r="B10" s="3">
        <v>44378</v>
      </c>
      <c r="C10" s="4"/>
      <c r="D10" s="4"/>
      <c r="E10" s="4">
        <f t="shared" si="1"/>
        <v>5053</v>
      </c>
      <c r="F10" s="4">
        <f t="shared" si="0"/>
        <v>13092</v>
      </c>
      <c r="G10" s="5">
        <v>2000</v>
      </c>
      <c r="H10" s="37">
        <f t="shared" si="4"/>
        <v>4960</v>
      </c>
      <c r="I10" s="1"/>
      <c r="J10" s="1"/>
    </row>
    <row r="11" spans="2:10">
      <c r="B11" s="3">
        <v>44409</v>
      </c>
      <c r="C11" s="4"/>
      <c r="D11" s="4"/>
      <c r="E11" s="4">
        <f t="shared" si="1"/>
        <v>2002</v>
      </c>
      <c r="F11" s="4">
        <f t="shared" si="0"/>
        <v>15094</v>
      </c>
      <c r="G11" s="5">
        <v>1000</v>
      </c>
      <c r="H11" s="37">
        <f t="shared" si="4"/>
        <v>5960</v>
      </c>
      <c r="I11" s="1"/>
      <c r="J11" s="1"/>
    </row>
    <row r="12" spans="2:10">
      <c r="B12" s="3">
        <v>44440</v>
      </c>
      <c r="C12" s="4"/>
      <c r="D12" s="4"/>
      <c r="E12" s="4">
        <f t="shared" si="1"/>
        <v>3776</v>
      </c>
      <c r="F12" s="4">
        <f t="shared" si="0"/>
        <v>18870</v>
      </c>
      <c r="G12" s="5">
        <v>1500</v>
      </c>
      <c r="H12" s="37">
        <f t="shared" si="4"/>
        <v>7460</v>
      </c>
      <c r="I12" s="1"/>
      <c r="J12" s="1"/>
    </row>
    <row r="13" spans="2:10">
      <c r="B13" s="3">
        <v>44470</v>
      </c>
      <c r="C13" s="4"/>
      <c r="D13" s="4"/>
      <c r="E13" s="4">
        <f t="shared" si="1"/>
        <v>6335</v>
      </c>
      <c r="F13" s="4">
        <f t="shared" si="0"/>
        <v>25205</v>
      </c>
      <c r="G13" s="5">
        <v>1500</v>
      </c>
      <c r="H13" s="37">
        <f t="shared" si="4"/>
        <v>8960</v>
      </c>
      <c r="I13" s="1"/>
      <c r="J13" s="1"/>
    </row>
    <row r="14" spans="2:10">
      <c r="B14" s="3">
        <v>44501</v>
      </c>
      <c r="C14" s="4"/>
      <c r="D14" s="4"/>
      <c r="E14" s="4">
        <f t="shared" si="1"/>
        <v>617</v>
      </c>
      <c r="F14" s="4">
        <f t="shared" si="0"/>
        <v>25822</v>
      </c>
      <c r="G14" s="5">
        <v>1500</v>
      </c>
      <c r="H14" s="37">
        <f t="shared" si="4"/>
        <v>10460</v>
      </c>
      <c r="I14" s="1"/>
      <c r="J14" s="1"/>
    </row>
    <row r="15" spans="2:10">
      <c r="B15" s="3">
        <v>44531</v>
      </c>
      <c r="C15" s="4"/>
      <c r="D15" s="4"/>
      <c r="E15" s="4">
        <f t="shared" si="1"/>
        <v>0</v>
      </c>
      <c r="F15" s="4">
        <f t="shared" si="0"/>
        <v>25822</v>
      </c>
      <c r="G15" s="5">
        <v>0</v>
      </c>
      <c r="H15" s="37">
        <f t="shared" si="4"/>
        <v>10460</v>
      </c>
      <c r="I15" s="1"/>
      <c r="J15" s="1"/>
    </row>
    <row r="16" spans="2:10">
      <c r="G16" s="5">
        <v>400</v>
      </c>
      <c r="H16" s="37">
        <f t="shared" si="3"/>
        <v>10860</v>
      </c>
    </row>
    <row r="20" spans="5:7">
      <c r="E20" s="7"/>
      <c r="G20" s="8"/>
    </row>
    <row r="21" spans="5:7">
      <c r="E21" s="7"/>
    </row>
    <row r="22" spans="5:7">
      <c r="E22" s="7"/>
      <c r="G22" s="8"/>
    </row>
    <row r="23" spans="5:7">
      <c r="E23" s="7"/>
    </row>
    <row r="24" spans="5:7">
      <c r="E24" s="7"/>
      <c r="G24" s="8"/>
    </row>
    <row r="25" spans="5:7">
      <c r="E25" s="7"/>
    </row>
    <row r="26" spans="5:7">
      <c r="E26" s="7"/>
    </row>
    <row r="27" spans="5:7">
      <c r="G27" s="8"/>
    </row>
    <row r="40" spans="2:10" ht="27" customHeight="1">
      <c r="B40" s="1" t="s">
        <v>7</v>
      </c>
      <c r="C40" s="2" t="s">
        <v>0</v>
      </c>
      <c r="D40" s="2" t="s">
        <v>1</v>
      </c>
      <c r="E40" s="2" t="s">
        <v>2</v>
      </c>
      <c r="F40" s="2" t="s">
        <v>3</v>
      </c>
      <c r="G40" s="44" t="s">
        <v>8</v>
      </c>
      <c r="H40" s="44"/>
      <c r="I40" s="45" t="s">
        <v>6</v>
      </c>
      <c r="J40" s="45"/>
    </row>
    <row r="41" spans="2:10">
      <c r="B41" s="3">
        <v>44197</v>
      </c>
      <c r="C41" s="4">
        <v>36710</v>
      </c>
      <c r="D41" s="4">
        <v>36710</v>
      </c>
      <c r="E41" s="4">
        <f t="shared" ref="E41" si="5">D41-C41</f>
        <v>0</v>
      </c>
      <c r="F41" s="4">
        <f>D41-$C$41</f>
        <v>0</v>
      </c>
      <c r="G41" s="5"/>
      <c r="H41" s="1"/>
      <c r="I41" s="5"/>
      <c r="J41" s="1"/>
    </row>
    <row r="42" spans="2:10">
      <c r="B42" s="3">
        <v>44228</v>
      </c>
      <c r="C42" s="4">
        <f>D41</f>
        <v>36710</v>
      </c>
      <c r="D42" s="4">
        <v>36710</v>
      </c>
      <c r="E42" s="4">
        <f t="shared" ref="E42" si="6">D42-C42</f>
        <v>0</v>
      </c>
      <c r="F42" s="4">
        <f>D42-$C$41</f>
        <v>0</v>
      </c>
      <c r="G42" s="5"/>
      <c r="H42" s="6"/>
      <c r="I42" s="5"/>
      <c r="J42" s="1"/>
    </row>
    <row r="43" spans="2:10">
      <c r="B43" s="3">
        <v>44256</v>
      </c>
      <c r="C43" s="4">
        <f>D42</f>
        <v>36710</v>
      </c>
      <c r="D43" s="4">
        <v>36710</v>
      </c>
      <c r="E43" s="4">
        <f t="shared" ref="E43" si="7">D43-C43</f>
        <v>0</v>
      </c>
      <c r="F43" s="4">
        <f>D43-$C$41</f>
        <v>0</v>
      </c>
      <c r="G43" s="9"/>
      <c r="H43" s="1"/>
      <c r="I43" s="9"/>
      <c r="J43" s="1"/>
    </row>
    <row r="44" spans="2:10">
      <c r="B44" s="3">
        <v>44287</v>
      </c>
      <c r="C44" s="4">
        <f>D43</f>
        <v>36710</v>
      </c>
      <c r="D44" s="4">
        <v>38016</v>
      </c>
      <c r="E44" s="4">
        <f t="shared" ref="E44" si="8">D44-C44</f>
        <v>1306</v>
      </c>
      <c r="F44" s="4">
        <f>D44-$C$41</f>
        <v>1306</v>
      </c>
      <c r="G44" s="5"/>
      <c r="H44" s="6"/>
      <c r="I44" s="5"/>
      <c r="J44" s="1"/>
    </row>
    <row r="45" spans="2:10">
      <c r="B45" s="3">
        <v>44317</v>
      </c>
      <c r="C45" s="4">
        <f t="shared" ref="C45:C47" si="9">D44</f>
        <v>38016</v>
      </c>
      <c r="D45" s="4">
        <v>38627</v>
      </c>
      <c r="E45" s="4">
        <f t="shared" ref="E45:E52" si="10">D45-C45</f>
        <v>611</v>
      </c>
      <c r="F45" s="4">
        <f t="shared" ref="F45:F52" si="11">D45-$C$41</f>
        <v>1917</v>
      </c>
      <c r="G45" s="5"/>
      <c r="H45" s="1"/>
      <c r="I45" s="5"/>
      <c r="J45" s="1"/>
    </row>
    <row r="46" spans="2:10">
      <c r="B46" s="3">
        <v>44348</v>
      </c>
      <c r="C46" s="4">
        <f t="shared" si="9"/>
        <v>38627</v>
      </c>
      <c r="D46" s="4">
        <v>43942</v>
      </c>
      <c r="E46" s="4">
        <f t="shared" si="10"/>
        <v>5315</v>
      </c>
      <c r="F46" s="4">
        <f t="shared" si="11"/>
        <v>7232</v>
      </c>
      <c r="G46" s="5"/>
      <c r="H46" s="6"/>
      <c r="I46" s="5"/>
      <c r="J46" s="1"/>
    </row>
    <row r="47" spans="2:10">
      <c r="B47" s="3">
        <v>44378</v>
      </c>
      <c r="C47" s="4">
        <f t="shared" si="9"/>
        <v>43942</v>
      </c>
      <c r="D47" s="4">
        <v>48995</v>
      </c>
      <c r="E47" s="4">
        <f t="shared" si="10"/>
        <v>5053</v>
      </c>
      <c r="F47" s="4">
        <f t="shared" si="11"/>
        <v>12285</v>
      </c>
      <c r="G47" s="5"/>
      <c r="H47" s="6"/>
      <c r="I47" s="5"/>
      <c r="J47" s="6"/>
    </row>
    <row r="48" spans="2:10">
      <c r="B48" s="3">
        <v>44409</v>
      </c>
      <c r="C48" s="4">
        <f t="shared" ref="C48" si="12">D47</f>
        <v>48995</v>
      </c>
      <c r="D48" s="4">
        <v>50997</v>
      </c>
      <c r="E48" s="4">
        <f t="shared" si="10"/>
        <v>2002</v>
      </c>
      <c r="F48" s="4">
        <f t="shared" si="11"/>
        <v>14287</v>
      </c>
      <c r="G48" s="9"/>
      <c r="H48" s="1"/>
      <c r="I48" s="5"/>
      <c r="J48" s="1"/>
    </row>
    <row r="49" spans="2:10">
      <c r="B49" s="3">
        <v>44440</v>
      </c>
      <c r="C49" s="4">
        <f t="shared" ref="C49" si="13">D48</f>
        <v>50997</v>
      </c>
      <c r="D49" s="4">
        <v>54544</v>
      </c>
      <c r="E49" s="4">
        <f t="shared" si="10"/>
        <v>3547</v>
      </c>
      <c r="F49" s="4">
        <f t="shared" si="11"/>
        <v>17834</v>
      </c>
      <c r="G49" s="5"/>
      <c r="H49" s="6"/>
      <c r="I49" s="5"/>
      <c r="J49" s="1"/>
    </row>
    <row r="50" spans="2:10">
      <c r="B50" s="3">
        <v>44470</v>
      </c>
      <c r="C50" s="4">
        <f t="shared" ref="C50" si="14">D49</f>
        <v>54544</v>
      </c>
      <c r="D50" s="4">
        <v>60067</v>
      </c>
      <c r="E50" s="4">
        <f t="shared" si="10"/>
        <v>5523</v>
      </c>
      <c r="F50" s="4">
        <f t="shared" si="11"/>
        <v>23357</v>
      </c>
      <c r="G50" s="5"/>
      <c r="H50" s="1"/>
      <c r="I50" s="5"/>
      <c r="J50" s="1"/>
    </row>
    <row r="51" spans="2:10">
      <c r="B51" s="3">
        <v>44501</v>
      </c>
      <c r="C51" s="4">
        <f t="shared" ref="C51" si="15">D50</f>
        <v>60067</v>
      </c>
      <c r="D51" s="4">
        <v>60638</v>
      </c>
      <c r="E51" s="4">
        <f t="shared" si="10"/>
        <v>571</v>
      </c>
      <c r="F51" s="4">
        <f t="shared" si="11"/>
        <v>23928</v>
      </c>
      <c r="G51" s="5"/>
      <c r="H51" s="6"/>
      <c r="I51" s="5"/>
      <c r="J51" s="1"/>
    </row>
    <row r="52" spans="2:10">
      <c r="B52" s="3">
        <v>44531</v>
      </c>
      <c r="C52" s="4">
        <f t="shared" ref="C52" si="16">D51</f>
        <v>60638</v>
      </c>
      <c r="D52" s="4">
        <v>60638</v>
      </c>
      <c r="E52" s="4">
        <f t="shared" si="10"/>
        <v>0</v>
      </c>
      <c r="F52" s="4">
        <f t="shared" si="11"/>
        <v>23928</v>
      </c>
      <c r="G52" s="5"/>
      <c r="H52" s="1"/>
      <c r="I52" s="5"/>
      <c r="J52" s="1"/>
    </row>
    <row r="57" spans="2:10">
      <c r="E57" s="7"/>
      <c r="G57" s="8"/>
    </row>
    <row r="58" spans="2:10">
      <c r="E58" s="7"/>
    </row>
    <row r="59" spans="2:10">
      <c r="E59" s="7"/>
      <c r="G59" s="8"/>
    </row>
    <row r="60" spans="2:10">
      <c r="E60" s="7"/>
    </row>
    <row r="61" spans="2:10">
      <c r="E61" s="7"/>
      <c r="G61" s="8"/>
    </row>
    <row r="62" spans="2:10">
      <c r="E62" s="7"/>
    </row>
    <row r="63" spans="2:10">
      <c r="E63" s="7"/>
    </row>
    <row r="64" spans="2:10">
      <c r="G64" s="8"/>
    </row>
    <row r="77" spans="2:10" ht="27" customHeight="1">
      <c r="B77" s="1" t="s">
        <v>9</v>
      </c>
      <c r="C77" s="2" t="s">
        <v>0</v>
      </c>
      <c r="D77" s="2" t="s">
        <v>1</v>
      </c>
      <c r="E77" s="2" t="s">
        <v>2</v>
      </c>
      <c r="F77" s="2" t="s">
        <v>3</v>
      </c>
      <c r="G77" s="44" t="s">
        <v>8</v>
      </c>
      <c r="H77" s="44"/>
      <c r="I77" s="45" t="s">
        <v>6</v>
      </c>
      <c r="J77" s="45"/>
    </row>
    <row r="78" spans="2:10">
      <c r="B78" s="3">
        <v>44197</v>
      </c>
      <c r="C78" s="4">
        <v>16387</v>
      </c>
      <c r="D78" s="4">
        <v>16387</v>
      </c>
      <c r="E78" s="4">
        <f t="shared" ref="E78" si="17">D78-C78</f>
        <v>0</v>
      </c>
      <c r="F78" s="4">
        <f t="shared" ref="F78" si="18">D78-$C$78</f>
        <v>0</v>
      </c>
      <c r="G78" s="5"/>
      <c r="H78" s="1"/>
      <c r="I78" s="9"/>
      <c r="J78" s="6"/>
    </row>
    <row r="79" spans="2:10">
      <c r="B79" s="3">
        <v>44228</v>
      </c>
      <c r="C79" s="4">
        <f>D78</f>
        <v>16387</v>
      </c>
      <c r="D79" s="4">
        <v>16392</v>
      </c>
      <c r="E79" s="4">
        <f t="shared" ref="E79:E80" si="19">D79-C79</f>
        <v>5</v>
      </c>
      <c r="F79" s="4">
        <f t="shared" ref="F79:F80" si="20">D79-$C$78</f>
        <v>5</v>
      </c>
      <c r="G79" s="5"/>
      <c r="H79" s="6"/>
      <c r="I79" s="1"/>
      <c r="J79" s="1"/>
    </row>
    <row r="80" spans="2:10">
      <c r="B80" s="3">
        <v>44256</v>
      </c>
      <c r="C80" s="4">
        <f>D79</f>
        <v>16392</v>
      </c>
      <c r="D80" s="4">
        <v>16476</v>
      </c>
      <c r="E80" s="4">
        <f t="shared" si="19"/>
        <v>84</v>
      </c>
      <c r="F80" s="4">
        <f t="shared" si="20"/>
        <v>89</v>
      </c>
      <c r="G80" s="9"/>
      <c r="H80" s="1"/>
      <c r="I80" s="6"/>
      <c r="J80" s="1"/>
    </row>
    <row r="81" spans="2:10">
      <c r="B81" s="3">
        <v>44287</v>
      </c>
      <c r="C81" s="4">
        <f>D80</f>
        <v>16476</v>
      </c>
      <c r="D81" s="4">
        <v>16476</v>
      </c>
      <c r="E81" s="4">
        <f t="shared" ref="E81" si="21">D81-C81</f>
        <v>0</v>
      </c>
      <c r="F81" s="4">
        <f t="shared" ref="F81" si="22">D81-$C$78</f>
        <v>89</v>
      </c>
      <c r="G81" s="5"/>
      <c r="I81" s="6"/>
      <c r="J81" s="1"/>
    </row>
    <row r="82" spans="2:10">
      <c r="B82" s="3">
        <v>44317</v>
      </c>
      <c r="C82" s="4">
        <f>D81</f>
        <v>16476</v>
      </c>
      <c r="D82" s="4">
        <v>16990</v>
      </c>
      <c r="E82" s="4">
        <f t="shared" ref="E82" si="23">D82-C82</f>
        <v>514</v>
      </c>
      <c r="F82" s="4">
        <f t="shared" ref="F82" si="24">D82-$C$78</f>
        <v>603</v>
      </c>
      <c r="G82" s="5"/>
      <c r="H82" s="1"/>
      <c r="I82" s="1"/>
      <c r="J82" s="6"/>
    </row>
    <row r="83" spans="2:10">
      <c r="B83" s="3">
        <v>44348</v>
      </c>
      <c r="C83" s="4">
        <f t="shared" ref="C83:C84" si="25">D82</f>
        <v>16990</v>
      </c>
      <c r="D83" s="4">
        <v>16990</v>
      </c>
      <c r="E83" s="4">
        <f t="shared" ref="E83:E87" si="26">D83-C83</f>
        <v>0</v>
      </c>
      <c r="F83" s="4">
        <f t="shared" ref="F83:F87" si="27">D83-$C$78</f>
        <v>603</v>
      </c>
      <c r="G83" s="5"/>
      <c r="H83" s="6"/>
      <c r="I83" s="1"/>
      <c r="J83" s="1"/>
    </row>
    <row r="84" spans="2:10">
      <c r="B84" s="3">
        <v>44378</v>
      </c>
      <c r="C84" s="4">
        <f t="shared" si="25"/>
        <v>16990</v>
      </c>
      <c r="D84" s="4">
        <v>16990</v>
      </c>
      <c r="E84" s="4">
        <f t="shared" si="26"/>
        <v>0</v>
      </c>
      <c r="F84" s="4">
        <f t="shared" si="27"/>
        <v>603</v>
      </c>
      <c r="G84" s="5"/>
      <c r="H84" s="1"/>
      <c r="I84" s="1"/>
      <c r="J84" s="6"/>
    </row>
    <row r="85" spans="2:10">
      <c r="B85" s="3">
        <v>44409</v>
      </c>
      <c r="C85" s="4">
        <f t="shared" ref="C85" si="28">D84</f>
        <v>16990</v>
      </c>
      <c r="D85" s="4">
        <v>16990</v>
      </c>
      <c r="E85" s="4">
        <f t="shared" si="26"/>
        <v>0</v>
      </c>
      <c r="F85" s="4">
        <f t="shared" si="27"/>
        <v>603</v>
      </c>
      <c r="G85" s="9"/>
      <c r="H85" s="1"/>
      <c r="I85" s="1"/>
      <c r="J85" s="1"/>
    </row>
    <row r="86" spans="2:10">
      <c r="B86" s="3">
        <v>44440</v>
      </c>
      <c r="C86" s="4">
        <f t="shared" ref="C86" si="29">D85</f>
        <v>16990</v>
      </c>
      <c r="D86" s="4">
        <v>17188</v>
      </c>
      <c r="E86" s="4">
        <f t="shared" si="26"/>
        <v>198</v>
      </c>
      <c r="F86" s="4">
        <f t="shared" si="27"/>
        <v>801</v>
      </c>
      <c r="G86" s="9"/>
      <c r="H86" s="6"/>
      <c r="I86" s="9"/>
      <c r="J86" s="6"/>
    </row>
    <row r="87" spans="2:10">
      <c r="B87" s="3">
        <v>44470</v>
      </c>
      <c r="C87" s="4">
        <f t="shared" ref="C87:C88" si="30">D86</f>
        <v>17188</v>
      </c>
      <c r="D87" s="4">
        <v>17927</v>
      </c>
      <c r="E87" s="4">
        <f t="shared" si="26"/>
        <v>739</v>
      </c>
      <c r="F87" s="4">
        <f t="shared" si="27"/>
        <v>1540</v>
      </c>
      <c r="G87" s="9"/>
      <c r="H87" s="1"/>
      <c r="I87" s="1"/>
      <c r="J87" s="1"/>
    </row>
    <row r="88" spans="2:10">
      <c r="B88" s="3">
        <v>44501</v>
      </c>
      <c r="C88" s="4">
        <f t="shared" si="30"/>
        <v>17927</v>
      </c>
      <c r="D88" s="4">
        <v>17973</v>
      </c>
      <c r="E88" s="4">
        <f t="shared" ref="E88:E89" si="31">D88-C88</f>
        <v>46</v>
      </c>
      <c r="F88" s="4">
        <f t="shared" ref="F88:F89" si="32">D88-$C$78</f>
        <v>1586</v>
      </c>
      <c r="G88" s="5"/>
      <c r="H88" s="6"/>
      <c r="I88" s="1"/>
      <c r="J88" s="1"/>
    </row>
    <row r="89" spans="2:10">
      <c r="B89" s="3">
        <v>44531</v>
      </c>
      <c r="C89" s="4">
        <f t="shared" ref="C89" si="33">D88</f>
        <v>17973</v>
      </c>
      <c r="D89" s="4">
        <v>17973</v>
      </c>
      <c r="E89" s="4">
        <f t="shared" si="31"/>
        <v>0</v>
      </c>
      <c r="F89" s="4">
        <f t="shared" si="32"/>
        <v>1586</v>
      </c>
      <c r="G89" s="5"/>
      <c r="H89" s="1"/>
      <c r="I89" s="1"/>
      <c r="J89" s="9"/>
    </row>
    <row r="94" spans="2:10">
      <c r="E94" s="7"/>
      <c r="G94" s="8"/>
    </row>
    <row r="95" spans="2:10">
      <c r="E95" s="7"/>
    </row>
    <row r="96" spans="2:10">
      <c r="E96" s="7"/>
      <c r="G96" s="8"/>
    </row>
    <row r="97" spans="5:7">
      <c r="E97" s="7"/>
    </row>
    <row r="98" spans="5:7">
      <c r="E98" s="7"/>
      <c r="G98" s="8"/>
    </row>
    <row r="99" spans="5:7">
      <c r="E99" s="7"/>
    </row>
    <row r="100" spans="5:7">
      <c r="E100" s="7"/>
    </row>
    <row r="101" spans="5:7">
      <c r="G101" s="8"/>
    </row>
    <row r="114" spans="2:10" ht="27" customHeight="1">
      <c r="B114" s="1" t="s">
        <v>9</v>
      </c>
      <c r="C114" s="2" t="s">
        <v>0</v>
      </c>
      <c r="D114" s="2" t="s">
        <v>1</v>
      </c>
      <c r="E114" s="2" t="s">
        <v>2</v>
      </c>
      <c r="F114" s="2" t="s">
        <v>3</v>
      </c>
      <c r="G114" s="44" t="s">
        <v>8</v>
      </c>
      <c r="H114" s="44"/>
      <c r="I114" s="45" t="s">
        <v>6</v>
      </c>
      <c r="J114" s="45"/>
    </row>
    <row r="115" spans="2:10">
      <c r="B115" s="3">
        <v>43831</v>
      </c>
      <c r="C115" s="4">
        <v>66880</v>
      </c>
      <c r="D115" s="4">
        <v>66880</v>
      </c>
      <c r="E115" s="4">
        <f t="shared" ref="E115" si="34">D115-C115</f>
        <v>0</v>
      </c>
      <c r="F115" s="4">
        <f t="shared" ref="F115:F126" si="35">D115-$C$115</f>
        <v>0</v>
      </c>
      <c r="G115" s="5"/>
      <c r="H115" s="1"/>
      <c r="I115" s="9"/>
      <c r="J115" s="6"/>
    </row>
    <row r="116" spans="2:10">
      <c r="B116" s="3">
        <v>43862</v>
      </c>
      <c r="C116" s="4">
        <f t="shared" ref="C116:C122" si="36">D115</f>
        <v>66880</v>
      </c>
      <c r="D116" s="4">
        <v>66881</v>
      </c>
      <c r="E116" s="4">
        <f t="shared" ref="E116" si="37">D116-C116</f>
        <v>1</v>
      </c>
      <c r="F116" s="4">
        <f t="shared" si="35"/>
        <v>1</v>
      </c>
      <c r="G116" s="5"/>
      <c r="H116" s="6"/>
      <c r="I116" s="1"/>
      <c r="J116" s="1"/>
    </row>
    <row r="117" spans="2:10">
      <c r="B117" s="3">
        <v>43891</v>
      </c>
      <c r="C117" s="4">
        <f t="shared" si="36"/>
        <v>66881</v>
      </c>
      <c r="D117" s="4">
        <v>66881</v>
      </c>
      <c r="E117" s="4">
        <f t="shared" ref="E117" si="38">D117-C117</f>
        <v>0</v>
      </c>
      <c r="F117" s="4">
        <f t="shared" si="35"/>
        <v>1</v>
      </c>
      <c r="G117" s="9"/>
      <c r="H117" s="1"/>
      <c r="I117" s="6"/>
      <c r="J117" s="1"/>
    </row>
    <row r="118" spans="2:10">
      <c r="B118" s="3">
        <v>43922</v>
      </c>
      <c r="C118" s="4">
        <f t="shared" si="36"/>
        <v>66881</v>
      </c>
      <c r="D118" s="4">
        <v>66881</v>
      </c>
      <c r="E118" s="4">
        <f t="shared" ref="E118" si="39">D118-C118</f>
        <v>0</v>
      </c>
      <c r="F118" s="4">
        <f t="shared" si="35"/>
        <v>1</v>
      </c>
      <c r="G118" s="5"/>
      <c r="I118" s="6"/>
      <c r="J118" s="1"/>
    </row>
    <row r="119" spans="2:10">
      <c r="B119" s="3">
        <v>43952</v>
      </c>
      <c r="C119" s="4">
        <f t="shared" si="36"/>
        <v>66881</v>
      </c>
      <c r="D119" s="4">
        <v>67026</v>
      </c>
      <c r="E119" s="4">
        <f t="shared" ref="E119" si="40">D119-C119</f>
        <v>145</v>
      </c>
      <c r="F119" s="4">
        <f t="shared" si="35"/>
        <v>146</v>
      </c>
      <c r="G119" s="5"/>
      <c r="H119" s="1"/>
      <c r="I119" s="1"/>
      <c r="J119" s="6"/>
    </row>
    <row r="120" spans="2:10">
      <c r="B120" s="3">
        <v>43983</v>
      </c>
      <c r="C120" s="4">
        <f t="shared" si="36"/>
        <v>67026</v>
      </c>
      <c r="D120" s="4">
        <v>67084</v>
      </c>
      <c r="E120" s="4">
        <f t="shared" ref="E120:E126" si="41">D120-C120</f>
        <v>58</v>
      </c>
      <c r="F120" s="4">
        <f t="shared" si="35"/>
        <v>204</v>
      </c>
      <c r="G120" s="5"/>
      <c r="H120" s="6"/>
      <c r="I120" s="1"/>
      <c r="J120" s="1"/>
    </row>
    <row r="121" spans="2:10">
      <c r="B121" s="3">
        <v>44013</v>
      </c>
      <c r="C121" s="4">
        <f t="shared" si="36"/>
        <v>67084</v>
      </c>
      <c r="D121" s="4">
        <v>67084</v>
      </c>
      <c r="E121" s="4">
        <f t="shared" si="41"/>
        <v>0</v>
      </c>
      <c r="F121" s="4">
        <f t="shared" si="35"/>
        <v>204</v>
      </c>
      <c r="G121" s="5"/>
      <c r="H121" s="1"/>
      <c r="I121" s="1"/>
      <c r="J121" s="6"/>
    </row>
    <row r="122" spans="2:10">
      <c r="B122" s="3">
        <v>44044</v>
      </c>
      <c r="C122" s="4">
        <f t="shared" si="36"/>
        <v>67084</v>
      </c>
      <c r="D122" s="4">
        <v>67084</v>
      </c>
      <c r="E122" s="4">
        <f t="shared" si="41"/>
        <v>0</v>
      </c>
      <c r="F122" s="4">
        <f t="shared" si="35"/>
        <v>204</v>
      </c>
      <c r="G122" s="9"/>
      <c r="H122" s="1"/>
      <c r="I122" s="1"/>
      <c r="J122" s="1"/>
    </row>
    <row r="123" spans="2:10">
      <c r="B123" s="3">
        <v>44075</v>
      </c>
      <c r="C123" s="4">
        <f t="shared" ref="C123" si="42">D122</f>
        <v>67084</v>
      </c>
      <c r="D123" s="4">
        <v>67115</v>
      </c>
      <c r="E123" s="4">
        <f t="shared" si="41"/>
        <v>31</v>
      </c>
      <c r="F123" s="4">
        <f t="shared" si="35"/>
        <v>235</v>
      </c>
      <c r="G123" s="9"/>
      <c r="H123" s="6"/>
      <c r="I123" s="9"/>
      <c r="J123" s="6"/>
    </row>
    <row r="124" spans="2:10">
      <c r="B124" s="3">
        <v>44105</v>
      </c>
      <c r="C124" s="4">
        <f t="shared" ref="C124" si="43">D123</f>
        <v>67115</v>
      </c>
      <c r="D124" s="4">
        <v>67188</v>
      </c>
      <c r="E124" s="4">
        <f t="shared" si="41"/>
        <v>73</v>
      </c>
      <c r="F124" s="4">
        <f t="shared" si="35"/>
        <v>308</v>
      </c>
      <c r="G124" s="9"/>
      <c r="H124" s="1"/>
      <c r="I124" s="1"/>
      <c r="J124" s="1"/>
    </row>
    <row r="125" spans="2:10">
      <c r="B125" s="3">
        <v>44136</v>
      </c>
      <c r="C125" s="4">
        <f t="shared" ref="C125" si="44">D124</f>
        <v>67188</v>
      </c>
      <c r="D125" s="4">
        <v>67188</v>
      </c>
      <c r="E125" s="4">
        <f t="shared" si="41"/>
        <v>0</v>
      </c>
      <c r="F125" s="4">
        <f t="shared" si="35"/>
        <v>308</v>
      </c>
      <c r="G125" s="5"/>
      <c r="H125" s="6"/>
      <c r="I125" s="1"/>
      <c r="J125" s="1"/>
    </row>
    <row r="126" spans="2:10">
      <c r="B126" s="3">
        <v>44166</v>
      </c>
      <c r="C126" s="4">
        <f t="shared" ref="C126" si="45">D125</f>
        <v>67188</v>
      </c>
      <c r="D126" s="4">
        <v>67188</v>
      </c>
      <c r="E126" s="4">
        <f t="shared" si="41"/>
        <v>0</v>
      </c>
      <c r="F126" s="4">
        <f t="shared" si="35"/>
        <v>308</v>
      </c>
      <c r="G126" s="5"/>
      <c r="H126" s="1"/>
      <c r="I126" s="1"/>
      <c r="J126" s="9"/>
    </row>
    <row r="131" spans="5:7">
      <c r="E131" s="7"/>
      <c r="G131" s="8"/>
    </row>
    <row r="132" spans="5:7">
      <c r="E132" s="7"/>
    </row>
    <row r="133" spans="5:7">
      <c r="E133" s="7"/>
      <c r="G133" s="8"/>
    </row>
    <row r="134" spans="5:7">
      <c r="E134" s="7"/>
    </row>
    <row r="135" spans="5:7">
      <c r="E135" s="7"/>
      <c r="G135" s="8"/>
    </row>
    <row r="136" spans="5:7">
      <c r="E136" s="7"/>
    </row>
    <row r="137" spans="5:7">
      <c r="E137" s="7"/>
    </row>
    <row r="138" spans="5:7">
      <c r="G138" s="8"/>
    </row>
  </sheetData>
  <sheetProtection selectLockedCells="1" selectUnlockedCells="1"/>
  <mergeCells count="7">
    <mergeCell ref="I114:J114"/>
    <mergeCell ref="G114:H114"/>
    <mergeCell ref="I3:J3"/>
    <mergeCell ref="G40:H40"/>
    <mergeCell ref="I40:J40"/>
    <mergeCell ref="G77:H77"/>
    <mergeCell ref="I77:J77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38"/>
  <sheetViews>
    <sheetView topLeftCell="A6" zoomScale="85" zoomScaleNormal="85" workbookViewId="0">
      <selection activeCell="C126" sqref="C126:F126"/>
    </sheetView>
  </sheetViews>
  <sheetFormatPr defaultRowHeight="13"/>
  <cols>
    <col min="2" max="2" width="7.7265625" customWidth="1"/>
    <col min="3" max="4" width="9.08984375" customWidth="1"/>
    <col min="5" max="5" width="15.6328125" customWidth="1"/>
    <col min="6" max="6" width="13.453125" customWidth="1"/>
    <col min="7" max="7" width="9.90625" customWidth="1"/>
    <col min="8" max="8" width="11.6328125" customWidth="1"/>
    <col min="9" max="9" width="10.453125" customWidth="1"/>
    <col min="10" max="10" width="11" customWidth="1"/>
  </cols>
  <sheetData>
    <row r="3" spans="2:10" ht="27" customHeight="1">
      <c r="B3" s="1"/>
      <c r="C3" s="2" t="s">
        <v>0</v>
      </c>
      <c r="D3" s="2" t="s">
        <v>1</v>
      </c>
      <c r="E3" s="2" t="s">
        <v>2</v>
      </c>
      <c r="F3" s="36" t="s">
        <v>3</v>
      </c>
      <c r="G3" s="38" t="s">
        <v>4</v>
      </c>
      <c r="H3" s="39" t="s">
        <v>5</v>
      </c>
      <c r="I3" s="46" t="s">
        <v>6</v>
      </c>
      <c r="J3" s="45"/>
    </row>
    <row r="4" spans="2:10">
      <c r="B4" s="3">
        <v>43831</v>
      </c>
      <c r="C4" s="4"/>
      <c r="D4" s="4"/>
      <c r="E4" s="4">
        <f>E115+E78+E41</f>
        <v>82</v>
      </c>
      <c r="F4" s="4">
        <f>F115+F78+F41</f>
        <v>82</v>
      </c>
      <c r="G4" s="37">
        <v>30</v>
      </c>
      <c r="H4" s="37">
        <f>G4</f>
        <v>30</v>
      </c>
      <c r="I4" s="1"/>
      <c r="J4" s="1"/>
    </row>
    <row r="5" spans="2:10">
      <c r="B5" s="3">
        <v>43862</v>
      </c>
      <c r="C5" s="4"/>
      <c r="D5" s="4"/>
      <c r="E5" s="4">
        <f>E116+E79+E42</f>
        <v>578</v>
      </c>
      <c r="F5" s="4">
        <f t="shared" ref="F5:F15" si="0">F116+F79+F42</f>
        <v>660</v>
      </c>
      <c r="G5" s="5">
        <v>30</v>
      </c>
      <c r="H5" s="37">
        <f>H4+G5</f>
        <v>60</v>
      </c>
      <c r="I5" s="1"/>
      <c r="J5" s="1"/>
    </row>
    <row r="6" spans="2:10">
      <c r="B6" s="3">
        <v>43891</v>
      </c>
      <c r="C6" s="4"/>
      <c r="D6" s="4"/>
      <c r="E6" s="4">
        <f t="shared" ref="E6:E15" si="1">E117+E80+E43</f>
        <v>260</v>
      </c>
      <c r="F6" s="4">
        <f t="shared" si="0"/>
        <v>920</v>
      </c>
      <c r="G6" s="5">
        <v>400</v>
      </c>
      <c r="H6" s="37">
        <f t="shared" ref="H6:H16" si="2">H5+G6</f>
        <v>460</v>
      </c>
      <c r="I6" s="1"/>
      <c r="J6" s="1"/>
    </row>
    <row r="7" spans="2:10">
      <c r="B7" s="3">
        <v>43922</v>
      </c>
      <c r="C7" s="4"/>
      <c r="D7" s="4"/>
      <c r="E7" s="4">
        <f t="shared" si="1"/>
        <v>659</v>
      </c>
      <c r="F7" s="4">
        <f t="shared" si="0"/>
        <v>1579</v>
      </c>
      <c r="G7" s="5">
        <v>1000</v>
      </c>
      <c r="H7" s="37">
        <f t="shared" si="2"/>
        <v>1460</v>
      </c>
      <c r="I7" s="1"/>
      <c r="J7" s="1"/>
    </row>
    <row r="8" spans="2:10">
      <c r="B8" s="3">
        <v>43952</v>
      </c>
      <c r="C8" s="4"/>
      <c r="D8" s="4"/>
      <c r="E8" s="4">
        <f t="shared" si="1"/>
        <v>559</v>
      </c>
      <c r="F8" s="4">
        <f t="shared" si="0"/>
        <v>2138</v>
      </c>
      <c r="G8" s="5">
        <v>1000</v>
      </c>
      <c r="H8" s="37">
        <f t="shared" si="2"/>
        <v>2460</v>
      </c>
      <c r="I8" s="1"/>
      <c r="J8" s="1"/>
    </row>
    <row r="9" spans="2:10">
      <c r="B9" s="3">
        <v>43983</v>
      </c>
      <c r="C9" s="4"/>
      <c r="D9" s="4"/>
      <c r="E9" s="4">
        <f t="shared" si="1"/>
        <v>711</v>
      </c>
      <c r="F9" s="4">
        <f t="shared" si="0"/>
        <v>2849</v>
      </c>
      <c r="G9" s="5">
        <v>500</v>
      </c>
      <c r="H9" s="37">
        <f t="shared" si="2"/>
        <v>2960</v>
      </c>
      <c r="I9" s="1"/>
      <c r="J9" s="1"/>
    </row>
    <row r="10" spans="2:10">
      <c r="B10" s="3">
        <v>44013</v>
      </c>
      <c r="C10" s="4"/>
      <c r="D10" s="4"/>
      <c r="E10" s="4">
        <f t="shared" si="1"/>
        <v>477</v>
      </c>
      <c r="F10" s="4">
        <f t="shared" si="0"/>
        <v>3326</v>
      </c>
      <c r="G10" s="5">
        <v>2000</v>
      </c>
      <c r="H10" s="37">
        <f t="shared" si="2"/>
        <v>4960</v>
      </c>
      <c r="I10" s="1"/>
      <c r="J10" s="1"/>
    </row>
    <row r="11" spans="2:10">
      <c r="B11" s="3">
        <v>44044</v>
      </c>
      <c r="C11" s="4"/>
      <c r="D11" s="4"/>
      <c r="E11" s="4">
        <f t="shared" si="1"/>
        <v>1076</v>
      </c>
      <c r="F11" s="4">
        <f t="shared" si="0"/>
        <v>4402</v>
      </c>
      <c r="G11" s="5">
        <v>1000</v>
      </c>
      <c r="H11" s="37">
        <f t="shared" si="2"/>
        <v>5960</v>
      </c>
      <c r="I11" s="1"/>
      <c r="J11" s="1"/>
    </row>
    <row r="12" spans="2:10">
      <c r="B12" s="3">
        <v>44075</v>
      </c>
      <c r="C12" s="4"/>
      <c r="D12" s="4"/>
      <c r="E12" s="4">
        <f t="shared" si="1"/>
        <v>1102</v>
      </c>
      <c r="F12" s="4">
        <f t="shared" si="0"/>
        <v>5504</v>
      </c>
      <c r="G12" s="5">
        <v>1500</v>
      </c>
      <c r="H12" s="37">
        <f t="shared" si="2"/>
        <v>7460</v>
      </c>
      <c r="I12" s="1"/>
      <c r="J12" s="1"/>
    </row>
    <row r="13" spans="2:10">
      <c r="B13" s="3">
        <v>44105</v>
      </c>
      <c r="C13" s="4"/>
      <c r="D13" s="4"/>
      <c r="E13" s="4">
        <f t="shared" si="1"/>
        <v>1942</v>
      </c>
      <c r="F13" s="4">
        <f t="shared" si="0"/>
        <v>7446</v>
      </c>
      <c r="G13" s="5">
        <v>1500</v>
      </c>
      <c r="H13" s="37">
        <f t="shared" si="2"/>
        <v>8960</v>
      </c>
      <c r="I13" s="1"/>
      <c r="J13" s="1"/>
    </row>
    <row r="14" spans="2:10">
      <c r="B14" s="3">
        <v>44136</v>
      </c>
      <c r="C14" s="4"/>
      <c r="D14" s="4"/>
      <c r="E14" s="4">
        <f t="shared" si="1"/>
        <v>963</v>
      </c>
      <c r="F14" s="4">
        <f t="shared" si="0"/>
        <v>8409</v>
      </c>
      <c r="G14" s="5">
        <v>1500</v>
      </c>
      <c r="H14" s="37">
        <f t="shared" si="2"/>
        <v>10460</v>
      </c>
      <c r="I14" s="1"/>
      <c r="J14" s="1"/>
    </row>
    <row r="15" spans="2:10">
      <c r="B15" s="3">
        <v>44166</v>
      </c>
      <c r="C15" s="4"/>
      <c r="D15" s="4"/>
      <c r="E15" s="4">
        <f t="shared" si="1"/>
        <v>0</v>
      </c>
      <c r="F15" s="4">
        <f t="shared" si="0"/>
        <v>8409</v>
      </c>
      <c r="G15" s="5">
        <v>0</v>
      </c>
      <c r="H15" s="37">
        <f t="shared" si="2"/>
        <v>10460</v>
      </c>
      <c r="I15" s="1"/>
      <c r="J15" s="1"/>
    </row>
    <row r="16" spans="2:10">
      <c r="G16" s="5">
        <v>400</v>
      </c>
      <c r="H16" s="37">
        <f t="shared" si="2"/>
        <v>10860</v>
      </c>
    </row>
    <row r="20" spans="5:7">
      <c r="E20" s="7"/>
      <c r="G20" s="8"/>
    </row>
    <row r="21" spans="5:7">
      <c r="E21" s="7"/>
    </row>
    <row r="22" spans="5:7">
      <c r="E22" s="7"/>
      <c r="G22" s="8"/>
    </row>
    <row r="23" spans="5:7">
      <c r="E23" s="7"/>
    </row>
    <row r="24" spans="5:7">
      <c r="E24" s="7"/>
      <c r="G24" s="8"/>
    </row>
    <row r="25" spans="5:7">
      <c r="E25" s="7"/>
    </row>
    <row r="26" spans="5:7">
      <c r="E26" s="7"/>
    </row>
    <row r="27" spans="5:7">
      <c r="G27" s="8"/>
    </row>
    <row r="40" spans="2:10" ht="27" customHeight="1">
      <c r="B40" s="1" t="s">
        <v>7</v>
      </c>
      <c r="C40" s="2" t="s">
        <v>0</v>
      </c>
      <c r="D40" s="2" t="s">
        <v>1</v>
      </c>
      <c r="E40" s="2" t="s">
        <v>2</v>
      </c>
      <c r="F40" s="2" t="s">
        <v>3</v>
      </c>
      <c r="G40" s="44" t="s">
        <v>8</v>
      </c>
      <c r="H40" s="44"/>
      <c r="I40" s="45" t="s">
        <v>6</v>
      </c>
      <c r="J40" s="45"/>
    </row>
    <row r="41" spans="2:10">
      <c r="B41" s="3">
        <v>43831</v>
      </c>
      <c r="C41" s="4">
        <v>29639</v>
      </c>
      <c r="D41" s="4">
        <v>29639</v>
      </c>
      <c r="E41" s="4">
        <f t="shared" ref="E41:E52" si="3">D41-C41</f>
        <v>0</v>
      </c>
      <c r="F41" s="4">
        <f>D41-$C$41</f>
        <v>0</v>
      </c>
      <c r="G41" s="5"/>
      <c r="H41" s="1"/>
      <c r="I41" s="5"/>
      <c r="J41" s="1"/>
    </row>
    <row r="42" spans="2:10">
      <c r="B42" s="3">
        <v>43862</v>
      </c>
      <c r="C42" s="4">
        <f>D41</f>
        <v>29639</v>
      </c>
      <c r="D42" s="4">
        <v>30209</v>
      </c>
      <c r="E42" s="4">
        <f t="shared" si="3"/>
        <v>570</v>
      </c>
      <c r="F42" s="4">
        <f>D42-$C$41</f>
        <v>570</v>
      </c>
      <c r="G42" s="5"/>
      <c r="H42" s="6"/>
      <c r="I42" s="5"/>
      <c r="J42" s="1"/>
    </row>
    <row r="43" spans="2:10">
      <c r="B43" s="3">
        <v>43891</v>
      </c>
      <c r="C43" s="4">
        <f>D42</f>
        <v>30209</v>
      </c>
      <c r="D43" s="4">
        <v>30388</v>
      </c>
      <c r="E43" s="4">
        <f t="shared" si="3"/>
        <v>179</v>
      </c>
      <c r="F43" s="4">
        <f>D43-$C$41</f>
        <v>749</v>
      </c>
      <c r="G43" s="9"/>
      <c r="H43" s="1"/>
      <c r="I43" s="9"/>
      <c r="J43" s="1"/>
    </row>
    <row r="44" spans="2:10">
      <c r="B44" s="3">
        <v>43922</v>
      </c>
      <c r="C44" s="4">
        <f>D43</f>
        <v>30388</v>
      </c>
      <c r="D44" s="4">
        <v>30994</v>
      </c>
      <c r="E44" s="4">
        <f t="shared" si="3"/>
        <v>606</v>
      </c>
      <c r="F44" s="4">
        <f>D44-$C$41</f>
        <v>1355</v>
      </c>
      <c r="G44" s="5"/>
      <c r="H44" s="6"/>
      <c r="I44" s="5"/>
      <c r="J44" s="1"/>
    </row>
    <row r="45" spans="2:10">
      <c r="B45" s="3">
        <v>43952</v>
      </c>
      <c r="C45" s="4">
        <f t="shared" ref="C45:C52" si="4">D44</f>
        <v>30994</v>
      </c>
      <c r="D45" s="4">
        <v>31335</v>
      </c>
      <c r="E45" s="4">
        <f t="shared" si="3"/>
        <v>341</v>
      </c>
      <c r="F45" s="4">
        <f t="shared" ref="F45:F52" si="5">D45-$C$41</f>
        <v>1696</v>
      </c>
      <c r="G45" s="5"/>
      <c r="H45" s="1"/>
      <c r="I45" s="5"/>
      <c r="J45" s="1"/>
    </row>
    <row r="46" spans="2:10">
      <c r="B46" s="3">
        <v>43983</v>
      </c>
      <c r="C46" s="4">
        <f t="shared" si="4"/>
        <v>31335</v>
      </c>
      <c r="D46" s="4">
        <v>31684</v>
      </c>
      <c r="E46" s="4">
        <f t="shared" si="3"/>
        <v>349</v>
      </c>
      <c r="F46" s="4">
        <f t="shared" si="5"/>
        <v>2045</v>
      </c>
      <c r="G46" s="5"/>
      <c r="H46" s="6"/>
      <c r="I46" s="5"/>
      <c r="J46" s="1"/>
    </row>
    <row r="47" spans="2:10">
      <c r="B47" s="3">
        <v>44013</v>
      </c>
      <c r="C47" s="4">
        <f t="shared" si="4"/>
        <v>31684</v>
      </c>
      <c r="D47" s="4">
        <v>32161</v>
      </c>
      <c r="E47" s="4">
        <f t="shared" si="3"/>
        <v>477</v>
      </c>
      <c r="F47" s="4">
        <f t="shared" si="5"/>
        <v>2522</v>
      </c>
      <c r="G47" s="5"/>
      <c r="H47" s="6"/>
      <c r="I47" s="5"/>
      <c r="J47" s="6"/>
    </row>
    <row r="48" spans="2:10">
      <c r="B48" s="3">
        <v>44044</v>
      </c>
      <c r="C48" s="4">
        <f t="shared" si="4"/>
        <v>32161</v>
      </c>
      <c r="D48" s="4">
        <v>33237</v>
      </c>
      <c r="E48" s="4">
        <f t="shared" si="3"/>
        <v>1076</v>
      </c>
      <c r="F48" s="4">
        <f t="shared" si="5"/>
        <v>3598</v>
      </c>
      <c r="G48" s="9"/>
      <c r="H48" s="1"/>
      <c r="I48" s="5"/>
      <c r="J48" s="1"/>
    </row>
    <row r="49" spans="2:10">
      <c r="B49" s="3">
        <v>44075</v>
      </c>
      <c r="C49" s="4">
        <f t="shared" si="4"/>
        <v>33237</v>
      </c>
      <c r="D49" s="4">
        <v>34284</v>
      </c>
      <c r="E49" s="4">
        <f t="shared" si="3"/>
        <v>1047</v>
      </c>
      <c r="F49" s="4">
        <f t="shared" si="5"/>
        <v>4645</v>
      </c>
      <c r="G49" s="5"/>
      <c r="H49" s="6"/>
      <c r="I49" s="5"/>
      <c r="J49" s="1"/>
    </row>
    <row r="50" spans="2:10">
      <c r="B50" s="3">
        <v>44105</v>
      </c>
      <c r="C50" s="4">
        <f t="shared" si="4"/>
        <v>34284</v>
      </c>
      <c r="D50" s="4">
        <v>35800</v>
      </c>
      <c r="E50" s="4">
        <f t="shared" si="3"/>
        <v>1516</v>
      </c>
      <c r="F50" s="4">
        <f t="shared" si="5"/>
        <v>6161</v>
      </c>
      <c r="G50" s="5"/>
      <c r="H50" s="1"/>
      <c r="I50" s="5"/>
      <c r="J50" s="1"/>
    </row>
    <row r="51" spans="2:10">
      <c r="B51" s="3">
        <v>44136</v>
      </c>
      <c r="C51" s="4">
        <f t="shared" si="4"/>
        <v>35800</v>
      </c>
      <c r="D51" s="4">
        <v>36710</v>
      </c>
      <c r="E51" s="4">
        <f t="shared" si="3"/>
        <v>910</v>
      </c>
      <c r="F51" s="4">
        <f t="shared" si="5"/>
        <v>7071</v>
      </c>
      <c r="G51" s="5"/>
      <c r="H51" s="6"/>
      <c r="I51" s="5"/>
      <c r="J51" s="1"/>
    </row>
    <row r="52" spans="2:10">
      <c r="B52" s="3">
        <v>44166</v>
      </c>
      <c r="C52" s="4">
        <f t="shared" si="4"/>
        <v>36710</v>
      </c>
      <c r="D52" s="4">
        <v>36710</v>
      </c>
      <c r="E52" s="4">
        <f t="shared" si="3"/>
        <v>0</v>
      </c>
      <c r="F52" s="4">
        <f t="shared" si="5"/>
        <v>7071</v>
      </c>
      <c r="G52" s="5"/>
      <c r="H52" s="1"/>
      <c r="I52" s="5"/>
      <c r="J52" s="1"/>
    </row>
    <row r="57" spans="2:10">
      <c r="E57" s="7"/>
      <c r="G57" s="8"/>
    </row>
    <row r="58" spans="2:10">
      <c r="E58" s="7"/>
    </row>
    <row r="59" spans="2:10">
      <c r="E59" s="7"/>
      <c r="G59" s="8"/>
    </row>
    <row r="60" spans="2:10">
      <c r="E60" s="7"/>
    </row>
    <row r="61" spans="2:10">
      <c r="E61" s="7"/>
      <c r="G61" s="8"/>
    </row>
    <row r="62" spans="2:10">
      <c r="E62" s="7"/>
    </row>
    <row r="63" spans="2:10">
      <c r="E63" s="7"/>
    </row>
    <row r="64" spans="2:10">
      <c r="G64" s="8"/>
    </row>
    <row r="77" spans="2:10" ht="27" customHeight="1">
      <c r="B77" s="1" t="s">
        <v>9</v>
      </c>
      <c r="C77" s="2" t="s">
        <v>0</v>
      </c>
      <c r="D77" s="2" t="s">
        <v>1</v>
      </c>
      <c r="E77" s="2" t="s">
        <v>2</v>
      </c>
      <c r="F77" s="2" t="s">
        <v>3</v>
      </c>
      <c r="G77" s="44" t="s">
        <v>8</v>
      </c>
      <c r="H77" s="44"/>
      <c r="I77" s="45" t="s">
        <v>6</v>
      </c>
      <c r="J77" s="45"/>
    </row>
    <row r="78" spans="2:10">
      <c r="B78" s="3">
        <v>43831</v>
      </c>
      <c r="C78" s="4">
        <v>16387</v>
      </c>
      <c r="D78" s="4">
        <v>16387</v>
      </c>
      <c r="E78" s="4">
        <f t="shared" ref="E78:E89" si="6">D78-C78</f>
        <v>0</v>
      </c>
      <c r="F78" s="4">
        <f t="shared" ref="F78:F89" si="7">D78-$C$78</f>
        <v>0</v>
      </c>
      <c r="G78" s="5"/>
      <c r="H78" s="1"/>
      <c r="I78" s="9"/>
      <c r="J78" s="6"/>
    </row>
    <row r="79" spans="2:10">
      <c r="B79" s="3">
        <v>43862</v>
      </c>
      <c r="C79" s="4">
        <f>D78</f>
        <v>16387</v>
      </c>
      <c r="D79" s="4">
        <v>16387</v>
      </c>
      <c r="E79" s="4">
        <f t="shared" si="6"/>
        <v>0</v>
      </c>
      <c r="F79" s="4">
        <f t="shared" si="7"/>
        <v>0</v>
      </c>
      <c r="G79" s="5"/>
      <c r="H79" s="6"/>
      <c r="I79" s="1"/>
      <c r="J79" s="1"/>
    </row>
    <row r="80" spans="2:10">
      <c r="B80" s="3">
        <v>43891</v>
      </c>
      <c r="C80" s="4">
        <f>D79</f>
        <v>16387</v>
      </c>
      <c r="D80" s="4">
        <v>16387</v>
      </c>
      <c r="E80" s="4">
        <f t="shared" si="6"/>
        <v>0</v>
      </c>
      <c r="F80" s="4">
        <f t="shared" si="7"/>
        <v>0</v>
      </c>
      <c r="G80" s="9"/>
      <c r="H80" s="1"/>
      <c r="I80" s="6"/>
      <c r="J80" s="1"/>
    </row>
    <row r="81" spans="2:10">
      <c r="B81" s="3">
        <v>43922</v>
      </c>
      <c r="C81" s="4">
        <f>D80</f>
        <v>16387</v>
      </c>
      <c r="D81" s="4">
        <v>16387</v>
      </c>
      <c r="E81" s="4">
        <f t="shared" si="6"/>
        <v>0</v>
      </c>
      <c r="F81" s="4">
        <f t="shared" si="7"/>
        <v>0</v>
      </c>
      <c r="G81" s="5"/>
      <c r="I81" s="6"/>
      <c r="J81" s="1"/>
    </row>
    <row r="82" spans="2:10">
      <c r="B82" s="3">
        <v>43952</v>
      </c>
      <c r="C82" s="4">
        <f>D81</f>
        <v>16387</v>
      </c>
      <c r="D82" s="4">
        <v>16387</v>
      </c>
      <c r="E82" s="4">
        <f t="shared" si="6"/>
        <v>0</v>
      </c>
      <c r="F82" s="4">
        <f t="shared" si="7"/>
        <v>0</v>
      </c>
      <c r="G82" s="5"/>
      <c r="H82" s="1"/>
      <c r="I82" s="1"/>
      <c r="J82" s="6"/>
    </row>
    <row r="83" spans="2:10">
      <c r="B83" s="3">
        <v>43983</v>
      </c>
      <c r="C83" s="4">
        <f t="shared" ref="C83:C89" si="8">D82</f>
        <v>16387</v>
      </c>
      <c r="D83" s="4">
        <v>16387</v>
      </c>
      <c r="E83" s="4">
        <f t="shared" si="6"/>
        <v>0</v>
      </c>
      <c r="F83" s="4">
        <f t="shared" si="7"/>
        <v>0</v>
      </c>
      <c r="G83" s="5"/>
      <c r="H83" s="6"/>
      <c r="I83" s="1"/>
      <c r="J83" s="1"/>
    </row>
    <row r="84" spans="2:10">
      <c r="B84" s="3">
        <v>44013</v>
      </c>
      <c r="C84" s="4">
        <f t="shared" si="8"/>
        <v>16387</v>
      </c>
      <c r="D84" s="4">
        <v>16387</v>
      </c>
      <c r="E84" s="4">
        <f t="shared" si="6"/>
        <v>0</v>
      </c>
      <c r="F84" s="4">
        <f t="shared" si="7"/>
        <v>0</v>
      </c>
      <c r="G84" s="5"/>
      <c r="H84" s="1"/>
      <c r="I84" s="1"/>
      <c r="J84" s="6"/>
    </row>
    <row r="85" spans="2:10">
      <c r="B85" s="3">
        <v>44044</v>
      </c>
      <c r="C85" s="4">
        <f t="shared" si="8"/>
        <v>16387</v>
      </c>
      <c r="D85" s="4">
        <v>16387</v>
      </c>
      <c r="E85" s="4">
        <f t="shared" si="6"/>
        <v>0</v>
      </c>
      <c r="F85" s="4">
        <f t="shared" si="7"/>
        <v>0</v>
      </c>
      <c r="G85" s="9"/>
      <c r="H85" s="1"/>
      <c r="I85" s="1"/>
      <c r="J85" s="1"/>
    </row>
    <row r="86" spans="2:10">
      <c r="B86" s="3">
        <v>44075</v>
      </c>
      <c r="C86" s="4">
        <f t="shared" si="8"/>
        <v>16387</v>
      </c>
      <c r="D86" s="4">
        <v>16387</v>
      </c>
      <c r="E86" s="4">
        <f t="shared" si="6"/>
        <v>0</v>
      </c>
      <c r="F86" s="4">
        <f t="shared" si="7"/>
        <v>0</v>
      </c>
      <c r="G86" s="9"/>
      <c r="H86" s="6"/>
      <c r="I86" s="9"/>
      <c r="J86" s="6"/>
    </row>
    <row r="87" spans="2:10">
      <c r="B87" s="3">
        <v>44105</v>
      </c>
      <c r="C87" s="4">
        <f t="shared" si="8"/>
        <v>16387</v>
      </c>
      <c r="D87" s="4">
        <v>16387</v>
      </c>
      <c r="E87" s="4">
        <f t="shared" si="6"/>
        <v>0</v>
      </c>
      <c r="F87" s="4">
        <f t="shared" si="7"/>
        <v>0</v>
      </c>
      <c r="G87" s="9"/>
      <c r="H87" s="1"/>
      <c r="I87" s="1"/>
      <c r="J87" s="1"/>
    </row>
    <row r="88" spans="2:10">
      <c r="B88" s="3">
        <v>44136</v>
      </c>
      <c r="C88" s="4">
        <f t="shared" si="8"/>
        <v>16387</v>
      </c>
      <c r="D88" s="4">
        <v>16387</v>
      </c>
      <c r="E88" s="4">
        <f t="shared" si="6"/>
        <v>0</v>
      </c>
      <c r="F88" s="4">
        <f t="shared" si="7"/>
        <v>0</v>
      </c>
      <c r="G88" s="5"/>
      <c r="H88" s="6"/>
      <c r="I88" s="1"/>
      <c r="J88" s="1"/>
    </row>
    <row r="89" spans="2:10">
      <c r="B89" s="3">
        <v>44166</v>
      </c>
      <c r="C89" s="4">
        <f t="shared" si="8"/>
        <v>16387</v>
      </c>
      <c r="D89" s="4">
        <v>16387</v>
      </c>
      <c r="E89" s="4">
        <f t="shared" si="6"/>
        <v>0</v>
      </c>
      <c r="F89" s="4">
        <f t="shared" si="7"/>
        <v>0</v>
      </c>
      <c r="G89" s="5"/>
      <c r="H89" s="1"/>
      <c r="I89" s="1"/>
      <c r="J89" s="9"/>
    </row>
    <row r="94" spans="2:10">
      <c r="E94" s="7"/>
      <c r="G94" s="8"/>
    </row>
    <row r="95" spans="2:10">
      <c r="E95" s="7"/>
    </row>
    <row r="96" spans="2:10">
      <c r="E96" s="7"/>
      <c r="G96" s="8"/>
    </row>
    <row r="97" spans="5:7">
      <c r="E97" s="7"/>
    </row>
    <row r="98" spans="5:7">
      <c r="E98" s="7"/>
      <c r="G98" s="8"/>
    </row>
    <row r="99" spans="5:7">
      <c r="E99" s="7"/>
    </row>
    <row r="100" spans="5:7">
      <c r="E100" s="7"/>
    </row>
    <row r="101" spans="5:7">
      <c r="G101" s="8"/>
    </row>
    <row r="114" spans="2:10" ht="27" customHeight="1">
      <c r="B114" s="1" t="s">
        <v>9</v>
      </c>
      <c r="C114" s="2" t="s">
        <v>0</v>
      </c>
      <c r="D114" s="2" t="s">
        <v>1</v>
      </c>
      <c r="E114" s="2" t="s">
        <v>2</v>
      </c>
      <c r="F114" s="2" t="s">
        <v>3</v>
      </c>
      <c r="G114" s="44" t="s">
        <v>8</v>
      </c>
      <c r="H114" s="44"/>
      <c r="I114" s="45" t="s">
        <v>6</v>
      </c>
      <c r="J114" s="45"/>
    </row>
    <row r="115" spans="2:10">
      <c r="B115" s="3">
        <v>43831</v>
      </c>
      <c r="C115" s="4">
        <v>65542</v>
      </c>
      <c r="D115" s="4">
        <v>65624</v>
      </c>
      <c r="E115" s="4">
        <f t="shared" ref="E115:E126" si="9">D115-C115</f>
        <v>82</v>
      </c>
      <c r="F115" s="4">
        <f t="shared" ref="F115:F126" si="10">D115-$C$115</f>
        <v>82</v>
      </c>
      <c r="G115" s="5"/>
      <c r="H115" s="1"/>
      <c r="I115" s="9"/>
      <c r="J115" s="6"/>
    </row>
    <row r="116" spans="2:10">
      <c r="B116" s="3">
        <v>43862</v>
      </c>
      <c r="C116" s="4">
        <f t="shared" ref="C116:C126" si="11">D115</f>
        <v>65624</v>
      </c>
      <c r="D116" s="4">
        <v>65632</v>
      </c>
      <c r="E116" s="4">
        <f t="shared" si="9"/>
        <v>8</v>
      </c>
      <c r="F116" s="4">
        <f t="shared" si="10"/>
        <v>90</v>
      </c>
      <c r="G116" s="5"/>
      <c r="H116" s="6"/>
      <c r="I116" s="1"/>
      <c r="J116" s="1"/>
    </row>
    <row r="117" spans="2:10">
      <c r="B117" s="3">
        <v>43891</v>
      </c>
      <c r="C117" s="4">
        <f t="shared" si="11"/>
        <v>65632</v>
      </c>
      <c r="D117" s="4">
        <v>65713</v>
      </c>
      <c r="E117" s="4">
        <f t="shared" si="9"/>
        <v>81</v>
      </c>
      <c r="F117" s="4">
        <f t="shared" si="10"/>
        <v>171</v>
      </c>
      <c r="G117" s="9"/>
      <c r="H117" s="1"/>
      <c r="I117" s="6"/>
      <c r="J117" s="1"/>
    </row>
    <row r="118" spans="2:10">
      <c r="B118" s="3">
        <v>43922</v>
      </c>
      <c r="C118" s="4">
        <f t="shared" si="11"/>
        <v>65713</v>
      </c>
      <c r="D118" s="4">
        <v>65766</v>
      </c>
      <c r="E118" s="4">
        <f t="shared" si="9"/>
        <v>53</v>
      </c>
      <c r="F118" s="4">
        <f t="shared" si="10"/>
        <v>224</v>
      </c>
      <c r="G118" s="5"/>
      <c r="I118" s="6"/>
      <c r="J118" s="1"/>
    </row>
    <row r="119" spans="2:10">
      <c r="B119" s="3">
        <v>43952</v>
      </c>
      <c r="C119" s="4">
        <f t="shared" si="11"/>
        <v>65766</v>
      </c>
      <c r="D119" s="4">
        <v>65984</v>
      </c>
      <c r="E119" s="4">
        <f t="shared" si="9"/>
        <v>218</v>
      </c>
      <c r="F119" s="4">
        <f t="shared" si="10"/>
        <v>442</v>
      </c>
      <c r="G119" s="5"/>
      <c r="H119" s="1"/>
      <c r="I119" s="1"/>
      <c r="J119" s="6"/>
    </row>
    <row r="120" spans="2:10">
      <c r="B120" s="3">
        <v>43983</v>
      </c>
      <c r="C120" s="4">
        <f t="shared" si="11"/>
        <v>65984</v>
      </c>
      <c r="D120" s="4">
        <v>66346</v>
      </c>
      <c r="E120" s="4">
        <f t="shared" si="9"/>
        <v>362</v>
      </c>
      <c r="F120" s="4">
        <f t="shared" si="10"/>
        <v>804</v>
      </c>
      <c r="G120" s="5"/>
      <c r="H120" s="6"/>
      <c r="I120" s="1"/>
      <c r="J120" s="1"/>
    </row>
    <row r="121" spans="2:10">
      <c r="B121" s="3">
        <v>44013</v>
      </c>
      <c r="C121" s="4">
        <f t="shared" si="11"/>
        <v>66346</v>
      </c>
      <c r="D121" s="4">
        <v>66346</v>
      </c>
      <c r="E121" s="4">
        <f t="shared" si="9"/>
        <v>0</v>
      </c>
      <c r="F121" s="4">
        <f t="shared" si="10"/>
        <v>804</v>
      </c>
      <c r="G121" s="5"/>
      <c r="H121" s="1"/>
      <c r="I121" s="1"/>
      <c r="J121" s="6"/>
    </row>
    <row r="122" spans="2:10">
      <c r="B122" s="3">
        <v>44044</v>
      </c>
      <c r="C122" s="4">
        <f t="shared" si="11"/>
        <v>66346</v>
      </c>
      <c r="D122" s="4">
        <v>66346</v>
      </c>
      <c r="E122" s="4">
        <f t="shared" si="9"/>
        <v>0</v>
      </c>
      <c r="F122" s="4">
        <f t="shared" si="10"/>
        <v>804</v>
      </c>
      <c r="G122" s="9"/>
      <c r="H122" s="1"/>
      <c r="I122" s="1"/>
      <c r="J122" s="1"/>
    </row>
    <row r="123" spans="2:10">
      <c r="B123" s="3">
        <v>44075</v>
      </c>
      <c r="C123" s="4">
        <f t="shared" si="11"/>
        <v>66346</v>
      </c>
      <c r="D123" s="4">
        <v>66401</v>
      </c>
      <c r="E123" s="4">
        <f t="shared" si="9"/>
        <v>55</v>
      </c>
      <c r="F123" s="4">
        <f t="shared" si="10"/>
        <v>859</v>
      </c>
      <c r="G123" s="9"/>
      <c r="H123" s="6"/>
      <c r="I123" s="9"/>
      <c r="J123" s="6"/>
    </row>
    <row r="124" spans="2:10">
      <c r="B124" s="3">
        <v>44105</v>
      </c>
      <c r="C124" s="4">
        <f t="shared" si="11"/>
        <v>66401</v>
      </c>
      <c r="D124" s="4">
        <v>66827</v>
      </c>
      <c r="E124" s="4">
        <f t="shared" si="9"/>
        <v>426</v>
      </c>
      <c r="F124" s="4">
        <f t="shared" si="10"/>
        <v>1285</v>
      </c>
      <c r="G124" s="9"/>
      <c r="H124" s="1"/>
      <c r="I124" s="1"/>
      <c r="J124" s="1"/>
    </row>
    <row r="125" spans="2:10">
      <c r="B125" s="3">
        <v>44136</v>
      </c>
      <c r="C125" s="4">
        <f t="shared" si="11"/>
        <v>66827</v>
      </c>
      <c r="D125" s="4">
        <v>66880</v>
      </c>
      <c r="E125" s="4">
        <f t="shared" si="9"/>
        <v>53</v>
      </c>
      <c r="F125" s="4">
        <f t="shared" si="10"/>
        <v>1338</v>
      </c>
      <c r="G125" s="5"/>
      <c r="H125" s="6"/>
      <c r="I125" s="1"/>
      <c r="J125" s="1"/>
    </row>
    <row r="126" spans="2:10">
      <c r="B126" s="3">
        <v>44166</v>
      </c>
      <c r="C126" s="4">
        <f t="shared" si="11"/>
        <v>66880</v>
      </c>
      <c r="D126" s="4">
        <v>66880</v>
      </c>
      <c r="E126" s="4">
        <f t="shared" si="9"/>
        <v>0</v>
      </c>
      <c r="F126" s="4">
        <f t="shared" si="10"/>
        <v>1338</v>
      </c>
      <c r="G126" s="5"/>
      <c r="H126" s="1"/>
      <c r="I126" s="1"/>
      <c r="J126" s="9"/>
    </row>
    <row r="131" spans="5:7">
      <c r="E131" s="7"/>
      <c r="G131" s="8"/>
    </row>
    <row r="132" spans="5:7">
      <c r="E132" s="7"/>
    </row>
    <row r="133" spans="5:7">
      <c r="E133" s="7"/>
      <c r="G133" s="8"/>
    </row>
    <row r="134" spans="5:7">
      <c r="E134" s="7"/>
    </row>
    <row r="135" spans="5:7">
      <c r="E135" s="7"/>
      <c r="G135" s="8"/>
    </row>
    <row r="136" spans="5:7">
      <c r="E136" s="7"/>
    </row>
    <row r="137" spans="5:7">
      <c r="E137" s="7"/>
    </row>
    <row r="138" spans="5:7">
      <c r="G138" s="8"/>
    </row>
  </sheetData>
  <sheetProtection selectLockedCells="1" selectUnlockedCells="1"/>
  <mergeCells count="7">
    <mergeCell ref="G114:H114"/>
    <mergeCell ref="I114:J114"/>
    <mergeCell ref="I3:J3"/>
    <mergeCell ref="G40:H40"/>
    <mergeCell ref="I40:J40"/>
    <mergeCell ref="G77:H77"/>
    <mergeCell ref="I77:J77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38"/>
  <sheetViews>
    <sheetView topLeftCell="A13" zoomScale="85" zoomScaleNormal="85" workbookViewId="0">
      <selection activeCell="L158" sqref="L158"/>
    </sheetView>
  </sheetViews>
  <sheetFormatPr defaultRowHeight="13"/>
  <cols>
    <col min="2" max="2" width="7.7265625" customWidth="1"/>
    <col min="3" max="4" width="9.08984375" customWidth="1"/>
    <col min="5" max="5" width="15.6328125" customWidth="1"/>
    <col min="6" max="6" width="13.453125" customWidth="1"/>
    <col min="7" max="7" width="9.90625" customWidth="1"/>
    <col min="8" max="8" width="11.6328125" customWidth="1"/>
    <col min="9" max="9" width="10.453125" customWidth="1"/>
    <col min="10" max="10" width="11" customWidth="1"/>
  </cols>
  <sheetData>
    <row r="3" spans="2:10" ht="27" customHeight="1">
      <c r="B3" s="1"/>
      <c r="C3" s="2" t="s">
        <v>0</v>
      </c>
      <c r="D3" s="2" t="s">
        <v>1</v>
      </c>
      <c r="E3" s="2" t="s">
        <v>2</v>
      </c>
      <c r="F3" s="36" t="s">
        <v>3</v>
      </c>
      <c r="G3" s="38" t="s">
        <v>4</v>
      </c>
      <c r="H3" s="39" t="s">
        <v>5</v>
      </c>
      <c r="I3" s="46" t="s">
        <v>6</v>
      </c>
      <c r="J3" s="45"/>
    </row>
    <row r="4" spans="2:10">
      <c r="B4" s="3">
        <v>43466</v>
      </c>
      <c r="C4" s="4"/>
      <c r="D4" s="4"/>
      <c r="E4" s="4">
        <f>E115+E78+E41</f>
        <v>80</v>
      </c>
      <c r="F4" s="4">
        <f>F115+F78+F41</f>
        <v>80</v>
      </c>
      <c r="G4" s="37">
        <v>30</v>
      </c>
      <c r="H4" s="37">
        <f>G4</f>
        <v>30</v>
      </c>
      <c r="I4" s="1"/>
      <c r="J4" s="1"/>
    </row>
    <row r="5" spans="2:10">
      <c r="B5" s="3">
        <v>43497</v>
      </c>
      <c r="C5" s="4"/>
      <c r="D5" s="4"/>
      <c r="E5" s="4">
        <f>E116+E79+E42</f>
        <v>0</v>
      </c>
      <c r="F5" s="4">
        <f t="shared" ref="F5:F15" si="0">F116+F79+F42</f>
        <v>80</v>
      </c>
      <c r="G5" s="5">
        <v>30</v>
      </c>
      <c r="H5" s="37">
        <f>H4+G5</f>
        <v>60</v>
      </c>
      <c r="I5" s="1"/>
      <c r="J5" s="1"/>
    </row>
    <row r="6" spans="2:10">
      <c r="B6" s="3">
        <v>43525</v>
      </c>
      <c r="C6" s="4"/>
      <c r="D6" s="4"/>
      <c r="E6" s="4">
        <f t="shared" ref="E6:E15" si="1">E117+E80+E43</f>
        <v>127</v>
      </c>
      <c r="F6" s="4">
        <f t="shared" si="0"/>
        <v>207</v>
      </c>
      <c r="G6" s="5">
        <v>400</v>
      </c>
      <c r="H6" s="37">
        <f t="shared" ref="H6:H16" si="2">H5+G6</f>
        <v>460</v>
      </c>
      <c r="I6" s="1"/>
      <c r="J6" s="1"/>
    </row>
    <row r="7" spans="2:10">
      <c r="B7" s="3">
        <v>43556</v>
      </c>
      <c r="C7" s="4"/>
      <c r="D7" s="4"/>
      <c r="E7" s="4">
        <f t="shared" si="1"/>
        <v>265</v>
      </c>
      <c r="F7" s="4">
        <f t="shared" si="0"/>
        <v>472</v>
      </c>
      <c r="G7" s="5">
        <v>1000</v>
      </c>
      <c r="H7" s="37">
        <f t="shared" si="2"/>
        <v>1460</v>
      </c>
      <c r="I7" s="1"/>
      <c r="J7" s="1"/>
    </row>
    <row r="8" spans="2:10">
      <c r="B8" s="3">
        <v>43586</v>
      </c>
      <c r="C8" s="4"/>
      <c r="D8" s="4"/>
      <c r="E8" s="4">
        <f t="shared" si="1"/>
        <v>2593</v>
      </c>
      <c r="F8" s="4">
        <f t="shared" si="0"/>
        <v>3065</v>
      </c>
      <c r="G8" s="5">
        <v>1000</v>
      </c>
      <c r="H8" s="37">
        <f t="shared" si="2"/>
        <v>2460</v>
      </c>
      <c r="I8" s="1"/>
      <c r="J8" s="1"/>
    </row>
    <row r="9" spans="2:10">
      <c r="B9" s="3">
        <v>43617</v>
      </c>
      <c r="C9" s="4"/>
      <c r="D9" s="4"/>
      <c r="E9" s="4">
        <f t="shared" si="1"/>
        <v>650</v>
      </c>
      <c r="F9" s="4">
        <f t="shared" si="0"/>
        <v>3715</v>
      </c>
      <c r="G9" s="5">
        <v>500</v>
      </c>
      <c r="H9" s="37">
        <f t="shared" si="2"/>
        <v>2960</v>
      </c>
      <c r="I9" s="1"/>
      <c r="J9" s="1"/>
    </row>
    <row r="10" spans="2:10">
      <c r="B10" s="3">
        <v>43647</v>
      </c>
      <c r="C10" s="4"/>
      <c r="D10" s="4"/>
      <c r="E10" s="4">
        <f t="shared" si="1"/>
        <v>1251</v>
      </c>
      <c r="F10" s="4">
        <f t="shared" si="0"/>
        <v>4966</v>
      </c>
      <c r="G10" s="5">
        <v>2000</v>
      </c>
      <c r="H10" s="37">
        <f t="shared" si="2"/>
        <v>4960</v>
      </c>
      <c r="I10" s="1"/>
      <c r="J10" s="1"/>
    </row>
    <row r="11" spans="2:10">
      <c r="B11" s="3">
        <v>43678</v>
      </c>
      <c r="C11" s="4"/>
      <c r="D11" s="4"/>
      <c r="E11" s="4">
        <f t="shared" si="1"/>
        <v>854</v>
      </c>
      <c r="F11" s="4">
        <f t="shared" si="0"/>
        <v>5820</v>
      </c>
      <c r="G11" s="5">
        <v>1000</v>
      </c>
      <c r="H11" s="37">
        <f t="shared" si="2"/>
        <v>5960</v>
      </c>
      <c r="I11" s="1"/>
      <c r="J11" s="1"/>
    </row>
    <row r="12" spans="2:10">
      <c r="B12" s="3">
        <v>43709</v>
      </c>
      <c r="C12" s="4"/>
      <c r="D12" s="4"/>
      <c r="E12" s="4">
        <f t="shared" si="1"/>
        <v>1564</v>
      </c>
      <c r="F12" s="4">
        <f t="shared" si="0"/>
        <v>7384</v>
      </c>
      <c r="G12" s="5">
        <v>1500</v>
      </c>
      <c r="H12" s="37">
        <f t="shared" si="2"/>
        <v>7460</v>
      </c>
      <c r="I12" s="1"/>
      <c r="J12" s="1"/>
    </row>
    <row r="13" spans="2:10">
      <c r="B13" s="3">
        <v>43739</v>
      </c>
      <c r="C13" s="4"/>
      <c r="D13" s="4"/>
      <c r="E13" s="4">
        <f t="shared" si="1"/>
        <v>1043</v>
      </c>
      <c r="F13" s="4">
        <f t="shared" si="0"/>
        <v>8427</v>
      </c>
      <c r="G13" s="5">
        <v>1500</v>
      </c>
      <c r="H13" s="37">
        <f t="shared" si="2"/>
        <v>8960</v>
      </c>
      <c r="I13" s="1"/>
      <c r="J13" s="1"/>
    </row>
    <row r="14" spans="2:10">
      <c r="B14" s="3">
        <v>43770</v>
      </c>
      <c r="C14" s="4"/>
      <c r="D14" s="4"/>
      <c r="E14" s="4">
        <f t="shared" si="1"/>
        <v>1573</v>
      </c>
      <c r="F14" s="4">
        <f t="shared" si="0"/>
        <v>10000</v>
      </c>
      <c r="G14" s="5">
        <v>1500</v>
      </c>
      <c r="H14" s="37">
        <f t="shared" si="2"/>
        <v>10460</v>
      </c>
      <c r="I14" s="1"/>
      <c r="J14" s="1"/>
    </row>
    <row r="15" spans="2:10">
      <c r="B15" s="3">
        <v>43800</v>
      </c>
      <c r="C15" s="4"/>
      <c r="D15" s="4"/>
      <c r="E15" s="4">
        <f t="shared" si="1"/>
        <v>0</v>
      </c>
      <c r="F15" s="4">
        <f t="shared" si="0"/>
        <v>10000</v>
      </c>
      <c r="G15" s="5">
        <v>0</v>
      </c>
      <c r="H15" s="37">
        <f t="shared" si="2"/>
        <v>10460</v>
      </c>
      <c r="I15" s="1"/>
      <c r="J15" s="1"/>
    </row>
    <row r="16" spans="2:10">
      <c r="G16" s="5">
        <v>400</v>
      </c>
      <c r="H16" s="37">
        <f t="shared" si="2"/>
        <v>10860</v>
      </c>
    </row>
    <row r="20" spans="5:7">
      <c r="E20" s="7"/>
      <c r="G20" s="8"/>
    </row>
    <row r="21" spans="5:7">
      <c r="E21" s="7"/>
    </row>
    <row r="22" spans="5:7">
      <c r="E22" s="7"/>
      <c r="G22" s="8"/>
    </row>
    <row r="23" spans="5:7">
      <c r="E23" s="7"/>
    </row>
    <row r="24" spans="5:7">
      <c r="E24" s="7"/>
      <c r="G24" s="8"/>
    </row>
    <row r="25" spans="5:7">
      <c r="E25" s="7"/>
    </row>
    <row r="26" spans="5:7">
      <c r="E26" s="7"/>
    </row>
    <row r="27" spans="5:7">
      <c r="G27" s="8"/>
    </row>
    <row r="40" spans="2:10" ht="27" customHeight="1">
      <c r="B40" s="1" t="s">
        <v>7</v>
      </c>
      <c r="C40" s="2" t="s">
        <v>0</v>
      </c>
      <c r="D40" s="2" t="s">
        <v>1</v>
      </c>
      <c r="E40" s="2" t="s">
        <v>2</v>
      </c>
      <c r="F40" s="2" t="s">
        <v>3</v>
      </c>
      <c r="G40" s="44" t="s">
        <v>8</v>
      </c>
      <c r="H40" s="44"/>
      <c r="I40" s="45" t="s">
        <v>6</v>
      </c>
      <c r="J40" s="45"/>
    </row>
    <row r="41" spans="2:10">
      <c r="B41" s="3">
        <v>43466</v>
      </c>
      <c r="C41" s="4">
        <v>21842</v>
      </c>
      <c r="D41" s="4">
        <v>21842</v>
      </c>
      <c r="E41" s="4">
        <f t="shared" ref="E41:E52" si="3">D41-C41</f>
        <v>0</v>
      </c>
      <c r="F41" s="4">
        <f>D41-$C$41</f>
        <v>0</v>
      </c>
      <c r="G41" s="5"/>
      <c r="H41" s="1"/>
      <c r="I41" s="5"/>
      <c r="J41" s="1"/>
    </row>
    <row r="42" spans="2:10">
      <c r="B42" s="3">
        <v>43497</v>
      </c>
      <c r="C42" s="4">
        <f>D41</f>
        <v>21842</v>
      </c>
      <c r="D42" s="4">
        <v>21842</v>
      </c>
      <c r="E42" s="4">
        <f t="shared" si="3"/>
        <v>0</v>
      </c>
      <c r="F42" s="4">
        <f>D42-$C$41</f>
        <v>0</v>
      </c>
      <c r="G42" s="5"/>
      <c r="H42" s="6"/>
      <c r="I42" s="5"/>
      <c r="J42" s="1"/>
    </row>
    <row r="43" spans="2:10">
      <c r="B43" s="3">
        <v>43525</v>
      </c>
      <c r="C43" s="4">
        <f>D42</f>
        <v>21842</v>
      </c>
      <c r="D43" s="4">
        <v>21886</v>
      </c>
      <c r="E43" s="4">
        <f t="shared" si="3"/>
        <v>44</v>
      </c>
      <c r="F43" s="4">
        <f t="shared" ref="F43:F52" si="4">D43-$C$41</f>
        <v>44</v>
      </c>
      <c r="G43" s="9"/>
      <c r="H43" s="1"/>
      <c r="I43" s="9"/>
      <c r="J43" s="1"/>
    </row>
    <row r="44" spans="2:10">
      <c r="B44" s="3">
        <v>43556</v>
      </c>
      <c r="C44" s="4">
        <f t="shared" ref="C44:C52" si="5">D43</f>
        <v>21886</v>
      </c>
      <c r="D44" s="4">
        <v>21886</v>
      </c>
      <c r="E44" s="4">
        <f t="shared" si="3"/>
        <v>0</v>
      </c>
      <c r="F44" s="4">
        <f t="shared" si="4"/>
        <v>44</v>
      </c>
      <c r="G44" s="5"/>
      <c r="H44" s="6"/>
      <c r="I44" s="5"/>
      <c r="J44" s="1"/>
    </row>
    <row r="45" spans="2:10">
      <c r="B45" s="3">
        <v>43586</v>
      </c>
      <c r="C45" s="4">
        <f t="shared" si="5"/>
        <v>21886</v>
      </c>
      <c r="D45" s="4">
        <v>23659</v>
      </c>
      <c r="E45" s="4">
        <f t="shared" si="3"/>
        <v>1773</v>
      </c>
      <c r="F45" s="4">
        <f t="shared" si="4"/>
        <v>1817</v>
      </c>
      <c r="G45" s="5"/>
      <c r="H45" s="1"/>
      <c r="I45" s="5"/>
      <c r="J45" s="1"/>
    </row>
    <row r="46" spans="2:10">
      <c r="B46" s="3">
        <v>43617</v>
      </c>
      <c r="C46" s="4">
        <f t="shared" si="5"/>
        <v>23659</v>
      </c>
      <c r="D46" s="4">
        <v>24236</v>
      </c>
      <c r="E46" s="4">
        <f t="shared" si="3"/>
        <v>577</v>
      </c>
      <c r="F46" s="4">
        <f t="shared" si="4"/>
        <v>2394</v>
      </c>
      <c r="G46" s="5"/>
      <c r="H46" s="6"/>
      <c r="I46" s="5"/>
      <c r="J46" s="1"/>
    </row>
    <row r="47" spans="2:10">
      <c r="B47" s="3">
        <v>43647</v>
      </c>
      <c r="C47" s="4">
        <f t="shared" si="5"/>
        <v>24236</v>
      </c>
      <c r="D47" s="4">
        <v>25257</v>
      </c>
      <c r="E47" s="4">
        <f t="shared" si="3"/>
        <v>1021</v>
      </c>
      <c r="F47" s="4">
        <f t="shared" si="4"/>
        <v>3415</v>
      </c>
      <c r="G47" s="5"/>
      <c r="H47" s="6"/>
      <c r="I47" s="5"/>
      <c r="J47" s="6"/>
    </row>
    <row r="48" spans="2:10">
      <c r="B48" s="3">
        <v>43678</v>
      </c>
      <c r="C48" s="4">
        <f t="shared" si="5"/>
        <v>25257</v>
      </c>
      <c r="D48" s="4">
        <v>25943</v>
      </c>
      <c r="E48" s="4">
        <f t="shared" si="3"/>
        <v>686</v>
      </c>
      <c r="F48" s="4">
        <f t="shared" si="4"/>
        <v>4101</v>
      </c>
      <c r="G48" s="9"/>
      <c r="H48" s="1"/>
      <c r="I48" s="5"/>
      <c r="J48" s="1"/>
    </row>
    <row r="49" spans="2:10">
      <c r="B49" s="3">
        <v>43709</v>
      </c>
      <c r="C49" s="4">
        <f t="shared" si="5"/>
        <v>25943</v>
      </c>
      <c r="D49" s="4">
        <v>27336</v>
      </c>
      <c r="E49" s="4">
        <f t="shared" si="3"/>
        <v>1393</v>
      </c>
      <c r="F49" s="4">
        <f t="shared" si="4"/>
        <v>5494</v>
      </c>
      <c r="G49" s="5"/>
      <c r="H49" s="6"/>
      <c r="I49" s="5"/>
      <c r="J49" s="1"/>
    </row>
    <row r="50" spans="2:10">
      <c r="B50" s="3">
        <v>43739</v>
      </c>
      <c r="C50" s="4">
        <f t="shared" si="5"/>
        <v>27336</v>
      </c>
      <c r="D50" s="4">
        <v>28321</v>
      </c>
      <c r="E50" s="4">
        <f t="shared" si="3"/>
        <v>985</v>
      </c>
      <c r="F50" s="4">
        <f t="shared" si="4"/>
        <v>6479</v>
      </c>
      <c r="G50" s="5"/>
      <c r="H50" s="1"/>
      <c r="I50" s="5"/>
      <c r="J50" s="1"/>
    </row>
    <row r="51" spans="2:10">
      <c r="B51" s="3">
        <v>43770</v>
      </c>
      <c r="C51" s="4">
        <f t="shared" si="5"/>
        <v>28321</v>
      </c>
      <c r="D51" s="4">
        <v>29639</v>
      </c>
      <c r="E51" s="4">
        <f t="shared" si="3"/>
        <v>1318</v>
      </c>
      <c r="F51" s="4">
        <f t="shared" si="4"/>
        <v>7797</v>
      </c>
      <c r="G51" s="5"/>
      <c r="H51" s="6"/>
      <c r="I51" s="5"/>
      <c r="J51" s="1"/>
    </row>
    <row r="52" spans="2:10">
      <c r="B52" s="3">
        <v>43800</v>
      </c>
      <c r="C52" s="4">
        <f t="shared" si="5"/>
        <v>29639</v>
      </c>
      <c r="D52" s="4">
        <v>29639</v>
      </c>
      <c r="E52" s="4">
        <f t="shared" si="3"/>
        <v>0</v>
      </c>
      <c r="F52" s="4">
        <f t="shared" si="4"/>
        <v>7797</v>
      </c>
      <c r="G52" s="5"/>
      <c r="H52" s="1"/>
      <c r="I52" s="5"/>
      <c r="J52" s="1"/>
    </row>
    <row r="57" spans="2:10">
      <c r="E57" s="7"/>
      <c r="G57" s="8"/>
    </row>
    <row r="58" spans="2:10">
      <c r="E58" s="7"/>
    </row>
    <row r="59" spans="2:10">
      <c r="E59" s="7"/>
      <c r="G59" s="8"/>
    </row>
    <row r="60" spans="2:10">
      <c r="E60" s="7"/>
    </row>
    <row r="61" spans="2:10">
      <c r="E61" s="7"/>
      <c r="G61" s="8"/>
    </row>
    <row r="62" spans="2:10">
      <c r="E62" s="7"/>
    </row>
    <row r="63" spans="2:10">
      <c r="E63" s="7"/>
    </row>
    <row r="64" spans="2:10">
      <c r="G64" s="8"/>
    </row>
    <row r="77" spans="2:10" ht="27" customHeight="1">
      <c r="B77" s="1" t="s">
        <v>9</v>
      </c>
      <c r="C77" s="2" t="s">
        <v>0</v>
      </c>
      <c r="D77" s="2" t="s">
        <v>1</v>
      </c>
      <c r="E77" s="2" t="s">
        <v>2</v>
      </c>
      <c r="F77" s="2" t="s">
        <v>3</v>
      </c>
      <c r="G77" s="44" t="s">
        <v>8</v>
      </c>
      <c r="H77" s="44"/>
      <c r="I77" s="45" t="s">
        <v>6</v>
      </c>
      <c r="J77" s="45"/>
    </row>
    <row r="78" spans="2:10">
      <c r="B78" s="3">
        <v>43466</v>
      </c>
      <c r="C78" s="4">
        <v>16386</v>
      </c>
      <c r="D78" s="4">
        <v>16386</v>
      </c>
      <c r="E78" s="4">
        <f t="shared" ref="E78:E89" si="6">D78-C78</f>
        <v>0</v>
      </c>
      <c r="F78" s="4">
        <f t="shared" ref="F78:F89" si="7">D78-$C$78</f>
        <v>0</v>
      </c>
      <c r="G78" s="5"/>
      <c r="H78" s="1"/>
      <c r="I78" s="9"/>
      <c r="J78" s="6"/>
    </row>
    <row r="79" spans="2:10">
      <c r="B79" s="3">
        <v>43497</v>
      </c>
      <c r="C79" s="4">
        <f>D78</f>
        <v>16386</v>
      </c>
      <c r="D79" s="4">
        <v>16386</v>
      </c>
      <c r="E79" s="4">
        <f t="shared" si="6"/>
        <v>0</v>
      </c>
      <c r="F79" s="4">
        <f t="shared" si="7"/>
        <v>0</v>
      </c>
      <c r="G79" s="5"/>
      <c r="H79" s="6"/>
      <c r="I79" s="1"/>
      <c r="J79" s="1"/>
    </row>
    <row r="80" spans="2:10">
      <c r="B80" s="3">
        <v>43525</v>
      </c>
      <c r="C80" s="4">
        <f t="shared" ref="C80:C89" si="8">D79</f>
        <v>16386</v>
      </c>
      <c r="D80" s="4">
        <v>16387</v>
      </c>
      <c r="E80" s="4">
        <f t="shared" si="6"/>
        <v>1</v>
      </c>
      <c r="F80" s="4">
        <f t="shared" si="7"/>
        <v>1</v>
      </c>
      <c r="G80" s="9"/>
      <c r="H80" s="1"/>
      <c r="I80" s="6"/>
      <c r="J80" s="1"/>
    </row>
    <row r="81" spans="2:10">
      <c r="B81" s="3">
        <v>43556</v>
      </c>
      <c r="C81" s="4">
        <f t="shared" si="8"/>
        <v>16387</v>
      </c>
      <c r="D81" s="4">
        <v>16387</v>
      </c>
      <c r="E81" s="4">
        <f t="shared" si="6"/>
        <v>0</v>
      </c>
      <c r="F81" s="4">
        <f t="shared" si="7"/>
        <v>1</v>
      </c>
      <c r="G81" s="5"/>
      <c r="I81" s="6"/>
      <c r="J81" s="1"/>
    </row>
    <row r="82" spans="2:10">
      <c r="B82" s="3">
        <v>43586</v>
      </c>
      <c r="C82" s="4">
        <f t="shared" si="8"/>
        <v>16387</v>
      </c>
      <c r="D82" s="4">
        <v>16387</v>
      </c>
      <c r="E82" s="4">
        <f t="shared" si="6"/>
        <v>0</v>
      </c>
      <c r="F82" s="4">
        <f t="shared" si="7"/>
        <v>1</v>
      </c>
      <c r="G82" s="5"/>
      <c r="H82" s="1"/>
      <c r="I82" s="1"/>
      <c r="J82" s="6"/>
    </row>
    <row r="83" spans="2:10">
      <c r="B83" s="3">
        <v>43617</v>
      </c>
      <c r="C83" s="4">
        <f t="shared" si="8"/>
        <v>16387</v>
      </c>
      <c r="D83" s="4">
        <v>16387</v>
      </c>
      <c r="E83" s="4">
        <f t="shared" si="6"/>
        <v>0</v>
      </c>
      <c r="F83" s="4">
        <f t="shared" si="7"/>
        <v>1</v>
      </c>
      <c r="G83" s="5"/>
      <c r="H83" s="6"/>
      <c r="I83" s="1"/>
      <c r="J83" s="1"/>
    </row>
    <row r="84" spans="2:10">
      <c r="B84" s="3">
        <v>43647</v>
      </c>
      <c r="C84" s="4">
        <f t="shared" si="8"/>
        <v>16387</v>
      </c>
      <c r="D84" s="4">
        <v>16387</v>
      </c>
      <c r="E84" s="4">
        <f t="shared" si="6"/>
        <v>0</v>
      </c>
      <c r="F84" s="4">
        <f t="shared" si="7"/>
        <v>1</v>
      </c>
      <c r="G84" s="5"/>
      <c r="H84" s="1"/>
      <c r="I84" s="1"/>
      <c r="J84" s="6"/>
    </row>
    <row r="85" spans="2:10">
      <c r="B85" s="3">
        <v>43678</v>
      </c>
      <c r="C85" s="4">
        <f t="shared" si="8"/>
        <v>16387</v>
      </c>
      <c r="D85" s="4">
        <v>16387</v>
      </c>
      <c r="E85" s="4">
        <f t="shared" si="6"/>
        <v>0</v>
      </c>
      <c r="F85" s="4">
        <f t="shared" si="7"/>
        <v>1</v>
      </c>
      <c r="G85" s="9"/>
      <c r="H85" s="1"/>
      <c r="I85" s="1"/>
      <c r="J85" s="1"/>
    </row>
    <row r="86" spans="2:10">
      <c r="B86" s="3">
        <v>43709</v>
      </c>
      <c r="C86" s="4">
        <f t="shared" si="8"/>
        <v>16387</v>
      </c>
      <c r="D86" s="4">
        <v>16387</v>
      </c>
      <c r="E86" s="4">
        <f t="shared" si="6"/>
        <v>0</v>
      </c>
      <c r="F86" s="4">
        <f t="shared" si="7"/>
        <v>1</v>
      </c>
      <c r="G86" s="9"/>
      <c r="H86" s="6"/>
      <c r="I86" s="9"/>
      <c r="J86" s="6"/>
    </row>
    <row r="87" spans="2:10">
      <c r="B87" s="3">
        <v>43739</v>
      </c>
      <c r="C87" s="4">
        <f t="shared" si="8"/>
        <v>16387</v>
      </c>
      <c r="D87" s="4">
        <v>16387</v>
      </c>
      <c r="E87" s="4">
        <f t="shared" si="6"/>
        <v>0</v>
      </c>
      <c r="F87" s="4">
        <f t="shared" si="7"/>
        <v>1</v>
      </c>
      <c r="G87" s="9"/>
      <c r="H87" s="1"/>
      <c r="I87" s="1"/>
      <c r="J87" s="1"/>
    </row>
    <row r="88" spans="2:10">
      <c r="B88" s="3">
        <v>43770</v>
      </c>
      <c r="C88" s="4">
        <f t="shared" si="8"/>
        <v>16387</v>
      </c>
      <c r="D88" s="4">
        <v>16387</v>
      </c>
      <c r="E88" s="4">
        <f t="shared" si="6"/>
        <v>0</v>
      </c>
      <c r="F88" s="4">
        <f t="shared" si="7"/>
        <v>1</v>
      </c>
      <c r="G88" s="5"/>
      <c r="H88" s="6"/>
      <c r="I88" s="1"/>
      <c r="J88" s="1"/>
    </row>
    <row r="89" spans="2:10">
      <c r="B89" s="3">
        <v>43800</v>
      </c>
      <c r="C89" s="4">
        <f t="shared" si="8"/>
        <v>16387</v>
      </c>
      <c r="D89" s="4">
        <v>16387</v>
      </c>
      <c r="E89" s="4">
        <f t="shared" si="6"/>
        <v>0</v>
      </c>
      <c r="F89" s="4">
        <f t="shared" si="7"/>
        <v>1</v>
      </c>
      <c r="G89" s="5"/>
      <c r="H89" s="1"/>
      <c r="I89" s="1"/>
      <c r="J89" s="9"/>
    </row>
    <row r="94" spans="2:10">
      <c r="E94" s="7"/>
      <c r="G94" s="8"/>
    </row>
    <row r="95" spans="2:10">
      <c r="E95" s="7"/>
    </row>
    <row r="96" spans="2:10">
      <c r="E96" s="7"/>
      <c r="G96" s="8"/>
    </row>
    <row r="97" spans="5:7">
      <c r="E97" s="7"/>
    </row>
    <row r="98" spans="5:7">
      <c r="E98" s="7"/>
      <c r="G98" s="8"/>
    </row>
    <row r="99" spans="5:7">
      <c r="E99" s="7"/>
    </row>
    <row r="100" spans="5:7">
      <c r="E100" s="7"/>
    </row>
    <row r="101" spans="5:7">
      <c r="G101" s="8"/>
    </row>
    <row r="114" spans="2:10" ht="27" customHeight="1">
      <c r="B114" s="1" t="s">
        <v>9</v>
      </c>
      <c r="C114" s="2" t="s">
        <v>0</v>
      </c>
      <c r="D114" s="2" t="s">
        <v>1</v>
      </c>
      <c r="E114" s="2" t="s">
        <v>2</v>
      </c>
      <c r="F114" s="2" t="s">
        <v>3</v>
      </c>
      <c r="G114" s="44" t="s">
        <v>8</v>
      </c>
      <c r="H114" s="44"/>
      <c r="I114" s="45" t="s">
        <v>6</v>
      </c>
      <c r="J114" s="45"/>
    </row>
    <row r="115" spans="2:10">
      <c r="B115" s="3">
        <v>43466</v>
      </c>
      <c r="C115" s="4">
        <v>63340</v>
      </c>
      <c r="D115" s="4">
        <v>63420</v>
      </c>
      <c r="E115" s="4">
        <f t="shared" ref="E115:E126" si="9">D115-C115</f>
        <v>80</v>
      </c>
      <c r="F115" s="4">
        <f>D115-$C$115</f>
        <v>80</v>
      </c>
      <c r="G115" s="5"/>
      <c r="H115" s="1"/>
      <c r="I115" s="9"/>
      <c r="J115" s="6"/>
    </row>
    <row r="116" spans="2:10">
      <c r="B116" s="3">
        <v>43497</v>
      </c>
      <c r="C116" s="4">
        <f>D115</f>
        <v>63420</v>
      </c>
      <c r="D116" s="4">
        <v>63420</v>
      </c>
      <c r="E116" s="4">
        <f t="shared" si="9"/>
        <v>0</v>
      </c>
      <c r="F116" s="4">
        <f t="shared" ref="F116:F126" si="10">D116-$C$115</f>
        <v>80</v>
      </c>
      <c r="G116" s="5"/>
      <c r="H116" s="6"/>
      <c r="I116" s="1"/>
      <c r="J116" s="1"/>
    </row>
    <row r="117" spans="2:10">
      <c r="B117" s="3">
        <v>43525</v>
      </c>
      <c r="C117" s="4">
        <f>D116</f>
        <v>63420</v>
      </c>
      <c r="D117" s="4">
        <v>63502</v>
      </c>
      <c r="E117" s="4">
        <f t="shared" si="9"/>
        <v>82</v>
      </c>
      <c r="F117" s="4">
        <f t="shared" si="10"/>
        <v>162</v>
      </c>
      <c r="G117" s="9"/>
      <c r="H117" s="1"/>
      <c r="I117" s="6"/>
      <c r="J117" s="1"/>
    </row>
    <row r="118" spans="2:10">
      <c r="B118" s="3">
        <v>43556</v>
      </c>
      <c r="C118" s="4">
        <f t="shared" ref="C118:C126" si="11">D117</f>
        <v>63502</v>
      </c>
      <c r="D118" s="4">
        <v>63767</v>
      </c>
      <c r="E118" s="4">
        <f t="shared" si="9"/>
        <v>265</v>
      </c>
      <c r="F118" s="4">
        <f t="shared" si="10"/>
        <v>427</v>
      </c>
      <c r="G118" s="5"/>
      <c r="I118" s="6"/>
      <c r="J118" s="1"/>
    </row>
    <row r="119" spans="2:10">
      <c r="B119" s="3">
        <v>43586</v>
      </c>
      <c r="C119" s="4">
        <f t="shared" si="11"/>
        <v>63767</v>
      </c>
      <c r="D119" s="4">
        <v>64587</v>
      </c>
      <c r="E119" s="4">
        <f t="shared" si="9"/>
        <v>820</v>
      </c>
      <c r="F119" s="4">
        <f t="shared" si="10"/>
        <v>1247</v>
      </c>
      <c r="G119" s="5"/>
      <c r="H119" s="1"/>
      <c r="I119" s="1"/>
      <c r="J119" s="6"/>
    </row>
    <row r="120" spans="2:10">
      <c r="B120" s="3">
        <v>43617</v>
      </c>
      <c r="C120" s="4">
        <f t="shared" si="11"/>
        <v>64587</v>
      </c>
      <c r="D120" s="4">
        <v>64660</v>
      </c>
      <c r="E120" s="4">
        <f t="shared" si="9"/>
        <v>73</v>
      </c>
      <c r="F120" s="4">
        <f t="shared" si="10"/>
        <v>1320</v>
      </c>
      <c r="G120" s="5"/>
      <c r="H120" s="6"/>
      <c r="I120" s="1"/>
      <c r="J120" s="1"/>
    </row>
    <row r="121" spans="2:10">
      <c r="B121" s="3">
        <v>43647</v>
      </c>
      <c r="C121" s="4">
        <f t="shared" si="11"/>
        <v>64660</v>
      </c>
      <c r="D121" s="4">
        <v>64890</v>
      </c>
      <c r="E121" s="4">
        <f t="shared" si="9"/>
        <v>230</v>
      </c>
      <c r="F121" s="4">
        <f t="shared" si="10"/>
        <v>1550</v>
      </c>
      <c r="G121" s="5"/>
      <c r="H121" s="1"/>
      <c r="I121" s="1"/>
      <c r="J121" s="6"/>
    </row>
    <row r="122" spans="2:10">
      <c r="B122" s="3">
        <v>43678</v>
      </c>
      <c r="C122" s="4">
        <f t="shared" si="11"/>
        <v>64890</v>
      </c>
      <c r="D122" s="4">
        <v>65058</v>
      </c>
      <c r="E122" s="4">
        <f t="shared" si="9"/>
        <v>168</v>
      </c>
      <c r="F122" s="4">
        <f t="shared" si="10"/>
        <v>1718</v>
      </c>
      <c r="G122" s="9"/>
      <c r="H122" s="1"/>
      <c r="I122" s="1"/>
      <c r="J122" s="1"/>
    </row>
    <row r="123" spans="2:10">
      <c r="B123" s="3">
        <v>43709</v>
      </c>
      <c r="C123" s="4">
        <f t="shared" si="11"/>
        <v>65058</v>
      </c>
      <c r="D123" s="4">
        <v>65229</v>
      </c>
      <c r="E123" s="4">
        <f t="shared" si="9"/>
        <v>171</v>
      </c>
      <c r="F123" s="4">
        <f t="shared" si="10"/>
        <v>1889</v>
      </c>
      <c r="G123" s="9"/>
      <c r="H123" s="6"/>
      <c r="I123" s="9"/>
      <c r="J123" s="6"/>
    </row>
    <row r="124" spans="2:10">
      <c r="B124" s="3">
        <v>43739</v>
      </c>
      <c r="C124" s="4">
        <f t="shared" si="11"/>
        <v>65229</v>
      </c>
      <c r="D124" s="4">
        <v>65287</v>
      </c>
      <c r="E124" s="4">
        <f t="shared" si="9"/>
        <v>58</v>
      </c>
      <c r="F124" s="4">
        <f t="shared" si="10"/>
        <v>1947</v>
      </c>
      <c r="G124" s="9"/>
      <c r="H124" s="1"/>
      <c r="I124" s="1"/>
      <c r="J124" s="1"/>
    </row>
    <row r="125" spans="2:10">
      <c r="B125" s="3">
        <v>43770</v>
      </c>
      <c r="C125" s="4">
        <f t="shared" si="11"/>
        <v>65287</v>
      </c>
      <c r="D125" s="4">
        <v>65542</v>
      </c>
      <c r="E125" s="4">
        <f t="shared" si="9"/>
        <v>255</v>
      </c>
      <c r="F125" s="4">
        <f t="shared" si="10"/>
        <v>2202</v>
      </c>
      <c r="G125" s="5"/>
      <c r="H125" s="6"/>
      <c r="I125" s="1"/>
      <c r="J125" s="1"/>
    </row>
    <row r="126" spans="2:10">
      <c r="B126" s="3">
        <v>43800</v>
      </c>
      <c r="C126" s="4">
        <f t="shared" si="11"/>
        <v>65542</v>
      </c>
      <c r="D126" s="4">
        <v>65542</v>
      </c>
      <c r="E126" s="4">
        <f t="shared" si="9"/>
        <v>0</v>
      </c>
      <c r="F126" s="4">
        <f t="shared" si="10"/>
        <v>2202</v>
      </c>
      <c r="G126" s="5"/>
      <c r="H126" s="1"/>
      <c r="I126" s="1"/>
      <c r="J126" s="9"/>
    </row>
    <row r="131" spans="5:7">
      <c r="E131" s="7"/>
      <c r="G131" s="8"/>
    </row>
    <row r="132" spans="5:7">
      <c r="E132" s="7"/>
    </row>
    <row r="133" spans="5:7">
      <c r="E133" s="7"/>
      <c r="G133" s="8"/>
    </row>
    <row r="134" spans="5:7">
      <c r="E134" s="7"/>
    </row>
    <row r="135" spans="5:7">
      <c r="E135" s="7"/>
      <c r="G135" s="8"/>
    </row>
    <row r="136" spans="5:7">
      <c r="E136" s="7"/>
    </row>
    <row r="137" spans="5:7">
      <c r="E137" s="7"/>
    </row>
    <row r="138" spans="5:7">
      <c r="G138" s="8"/>
    </row>
  </sheetData>
  <sheetProtection selectLockedCells="1" selectUnlockedCells="1"/>
  <mergeCells count="7">
    <mergeCell ref="G114:H114"/>
    <mergeCell ref="I114:J114"/>
    <mergeCell ref="I3:J3"/>
    <mergeCell ref="G40:H40"/>
    <mergeCell ref="I40:J40"/>
    <mergeCell ref="G77:H77"/>
    <mergeCell ref="I77:J77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38"/>
  <sheetViews>
    <sheetView topLeftCell="A19" zoomScale="85" zoomScaleNormal="85" workbookViewId="0">
      <selection activeCell="C42" sqref="C42"/>
    </sheetView>
  </sheetViews>
  <sheetFormatPr defaultRowHeight="13"/>
  <cols>
    <col min="2" max="2" width="7.7265625" customWidth="1"/>
    <col min="3" max="4" width="9.08984375" customWidth="1"/>
    <col min="5" max="5" width="15.6328125" customWidth="1"/>
    <col min="6" max="6" width="13.453125" customWidth="1"/>
    <col min="7" max="7" width="9.90625" customWidth="1"/>
    <col min="8" max="8" width="11.6328125" customWidth="1"/>
    <col min="9" max="9" width="10.453125" customWidth="1"/>
    <col min="10" max="10" width="11" customWidth="1"/>
  </cols>
  <sheetData>
    <row r="3" spans="2:10" ht="27" customHeight="1">
      <c r="B3" s="1"/>
      <c r="C3" s="2" t="s">
        <v>0</v>
      </c>
      <c r="D3" s="2" t="s">
        <v>1</v>
      </c>
      <c r="E3" s="2" t="s">
        <v>2</v>
      </c>
      <c r="F3" s="36" t="s">
        <v>3</v>
      </c>
      <c r="G3" s="38" t="s">
        <v>4</v>
      </c>
      <c r="H3" s="39" t="s">
        <v>5</v>
      </c>
      <c r="I3" s="46" t="s">
        <v>6</v>
      </c>
      <c r="J3" s="45"/>
    </row>
    <row r="4" spans="2:10">
      <c r="B4" s="3">
        <v>43101</v>
      </c>
      <c r="C4" s="4"/>
      <c r="D4" s="4"/>
      <c r="E4" s="4">
        <f>E115+E78+E41</f>
        <v>0</v>
      </c>
      <c r="F4" s="4">
        <f>F115+F78+F41</f>
        <v>0</v>
      </c>
      <c r="G4" s="37">
        <v>30</v>
      </c>
      <c r="H4" s="37">
        <f>G4</f>
        <v>30</v>
      </c>
      <c r="I4" s="1"/>
      <c r="J4" s="1"/>
    </row>
    <row r="5" spans="2:10">
      <c r="B5" s="3">
        <v>43132</v>
      </c>
      <c r="C5" s="4"/>
      <c r="D5" s="4"/>
      <c r="E5" s="4">
        <f>E116+E79+E42</f>
        <v>0</v>
      </c>
      <c r="F5" s="4">
        <f t="shared" ref="F5:F15" si="0">F116+F79+F42</f>
        <v>0</v>
      </c>
      <c r="G5" s="5">
        <v>30</v>
      </c>
      <c r="H5" s="37">
        <f>H4+G5</f>
        <v>60</v>
      </c>
      <c r="I5" s="1"/>
      <c r="J5" s="1"/>
    </row>
    <row r="6" spans="2:10">
      <c r="B6" s="3">
        <v>43160</v>
      </c>
      <c r="C6" s="4"/>
      <c r="D6" s="4"/>
      <c r="E6" s="4">
        <f t="shared" ref="E6:E15" si="1">E117+E80+E43</f>
        <v>919</v>
      </c>
      <c r="F6" s="4">
        <f t="shared" si="0"/>
        <v>919</v>
      </c>
      <c r="G6" s="5">
        <v>400</v>
      </c>
      <c r="H6" s="37">
        <f t="shared" ref="H6:H16" si="2">H5+G6</f>
        <v>460</v>
      </c>
      <c r="I6" s="1"/>
      <c r="J6" s="1"/>
    </row>
    <row r="7" spans="2:10">
      <c r="B7" s="3">
        <v>43191</v>
      </c>
      <c r="C7" s="4"/>
      <c r="D7" s="4"/>
      <c r="E7" s="4">
        <f t="shared" si="1"/>
        <v>937</v>
      </c>
      <c r="F7" s="4">
        <f t="shared" si="0"/>
        <v>1856</v>
      </c>
      <c r="G7" s="5">
        <v>1000</v>
      </c>
      <c r="H7" s="37">
        <f t="shared" si="2"/>
        <v>1460</v>
      </c>
      <c r="I7" s="1"/>
      <c r="J7" s="1"/>
    </row>
    <row r="8" spans="2:10">
      <c r="B8" s="3">
        <v>43221</v>
      </c>
      <c r="C8" s="4"/>
      <c r="D8" s="4"/>
      <c r="E8" s="4">
        <f t="shared" si="1"/>
        <v>1737</v>
      </c>
      <c r="F8" s="4">
        <f t="shared" si="0"/>
        <v>3593</v>
      </c>
      <c r="G8" s="5">
        <v>1000</v>
      </c>
      <c r="H8" s="37">
        <f t="shared" si="2"/>
        <v>2460</v>
      </c>
      <c r="I8" s="1"/>
      <c r="J8" s="1"/>
    </row>
    <row r="9" spans="2:10">
      <c r="B9" s="3">
        <v>43252</v>
      </c>
      <c r="C9" s="4"/>
      <c r="D9" s="4"/>
      <c r="E9" s="4">
        <f t="shared" si="1"/>
        <v>1366</v>
      </c>
      <c r="F9" s="4">
        <f t="shared" si="0"/>
        <v>4959</v>
      </c>
      <c r="G9" s="5">
        <v>500</v>
      </c>
      <c r="H9" s="37">
        <f t="shared" si="2"/>
        <v>2960</v>
      </c>
      <c r="I9" s="1"/>
      <c r="J9" s="1"/>
    </row>
    <row r="10" spans="2:10">
      <c r="B10" s="3">
        <v>43282</v>
      </c>
      <c r="C10" s="4"/>
      <c r="D10" s="4"/>
      <c r="E10" s="4">
        <f t="shared" si="1"/>
        <v>2678</v>
      </c>
      <c r="F10" s="4">
        <f t="shared" si="0"/>
        <v>7637</v>
      </c>
      <c r="G10" s="5">
        <v>2000</v>
      </c>
      <c r="H10" s="37">
        <f t="shared" si="2"/>
        <v>4960</v>
      </c>
      <c r="I10" s="1"/>
      <c r="J10" s="1"/>
    </row>
    <row r="11" spans="2:10">
      <c r="B11" s="3">
        <v>43313</v>
      </c>
      <c r="C11" s="4"/>
      <c r="D11" s="4"/>
      <c r="E11" s="4">
        <f t="shared" si="1"/>
        <v>474</v>
      </c>
      <c r="F11" s="4">
        <f t="shared" si="0"/>
        <v>8111</v>
      </c>
      <c r="G11" s="5">
        <v>1000</v>
      </c>
      <c r="H11" s="37">
        <f t="shared" si="2"/>
        <v>5960</v>
      </c>
      <c r="I11" s="1"/>
      <c r="J11" s="1"/>
    </row>
    <row r="12" spans="2:10">
      <c r="B12" s="3">
        <v>43344</v>
      </c>
      <c r="C12" s="4"/>
      <c r="D12" s="4"/>
      <c r="E12" s="4">
        <f t="shared" si="1"/>
        <v>1553</v>
      </c>
      <c r="F12" s="4">
        <f t="shared" si="0"/>
        <v>9664</v>
      </c>
      <c r="G12" s="5">
        <v>1500</v>
      </c>
      <c r="H12" s="37">
        <f t="shared" si="2"/>
        <v>7460</v>
      </c>
      <c r="I12" s="1"/>
      <c r="J12" s="1"/>
    </row>
    <row r="13" spans="2:10">
      <c r="B13" s="3">
        <v>43374</v>
      </c>
      <c r="C13" s="4"/>
      <c r="D13" s="4"/>
      <c r="E13" s="4">
        <f t="shared" si="1"/>
        <v>1738</v>
      </c>
      <c r="F13" s="4">
        <f t="shared" si="0"/>
        <v>11402</v>
      </c>
      <c r="G13" s="5">
        <v>1500</v>
      </c>
      <c r="H13" s="37">
        <f t="shared" si="2"/>
        <v>8960</v>
      </c>
      <c r="I13" s="1"/>
      <c r="J13" s="1"/>
    </row>
    <row r="14" spans="2:10">
      <c r="B14" s="3">
        <v>43405</v>
      </c>
      <c r="C14" s="4"/>
      <c r="D14" s="4"/>
      <c r="E14" s="4">
        <f t="shared" si="1"/>
        <v>557</v>
      </c>
      <c r="F14" s="4">
        <f t="shared" si="0"/>
        <v>11959</v>
      </c>
      <c r="G14" s="5">
        <v>1500</v>
      </c>
      <c r="H14" s="37">
        <f t="shared" si="2"/>
        <v>10460</v>
      </c>
      <c r="I14" s="1"/>
      <c r="J14" s="1"/>
    </row>
    <row r="15" spans="2:10">
      <c r="B15" s="3">
        <v>43435</v>
      </c>
      <c r="C15" s="4"/>
      <c r="D15" s="4"/>
      <c r="E15" s="4">
        <f t="shared" si="1"/>
        <v>0</v>
      </c>
      <c r="F15" s="4">
        <f t="shared" si="0"/>
        <v>11959</v>
      </c>
      <c r="G15" s="5">
        <v>0</v>
      </c>
      <c r="H15" s="37">
        <f t="shared" si="2"/>
        <v>10460</v>
      </c>
      <c r="I15" s="1"/>
      <c r="J15" s="1"/>
    </row>
    <row r="16" spans="2:10">
      <c r="G16" s="5">
        <v>400</v>
      </c>
      <c r="H16" s="37">
        <f t="shared" si="2"/>
        <v>10860</v>
      </c>
    </row>
    <row r="20" spans="5:7">
      <c r="E20" s="7"/>
      <c r="G20" s="8"/>
    </row>
    <row r="21" spans="5:7">
      <c r="E21" s="7"/>
    </row>
    <row r="22" spans="5:7">
      <c r="E22" s="7"/>
      <c r="G22" s="8"/>
    </row>
    <row r="23" spans="5:7">
      <c r="E23" s="7"/>
    </row>
    <row r="24" spans="5:7">
      <c r="E24" s="7"/>
      <c r="G24" s="8"/>
    </row>
    <row r="25" spans="5:7">
      <c r="E25" s="7"/>
    </row>
    <row r="26" spans="5:7">
      <c r="E26" s="7"/>
    </row>
    <row r="27" spans="5:7">
      <c r="G27" s="8"/>
    </row>
    <row r="40" spans="2:10" ht="27" customHeight="1">
      <c r="B40" s="1" t="s">
        <v>7</v>
      </c>
      <c r="C40" s="2" t="s">
        <v>0</v>
      </c>
      <c r="D40" s="2" t="s">
        <v>1</v>
      </c>
      <c r="E40" s="2" t="s">
        <v>2</v>
      </c>
      <c r="F40" s="2" t="s">
        <v>3</v>
      </c>
      <c r="G40" s="44" t="s">
        <v>8</v>
      </c>
      <c r="H40" s="44"/>
      <c r="I40" s="45" t="s">
        <v>6</v>
      </c>
      <c r="J40" s="45"/>
    </row>
    <row r="41" spans="2:10">
      <c r="B41" s="3">
        <v>43101</v>
      </c>
      <c r="C41" s="4">
        <v>11541</v>
      </c>
      <c r="D41" s="4">
        <v>11541</v>
      </c>
      <c r="E41" s="4">
        <f t="shared" ref="E41:E51" si="3">D41-C41</f>
        <v>0</v>
      </c>
      <c r="F41" s="4">
        <f>D41-$C$41</f>
        <v>0</v>
      </c>
      <c r="G41" s="5"/>
      <c r="H41" s="1"/>
      <c r="I41" s="5"/>
      <c r="J41" s="1"/>
    </row>
    <row r="42" spans="2:10">
      <c r="B42" s="3">
        <v>43132</v>
      </c>
      <c r="C42" s="4">
        <f t="shared" ref="C42:C51" si="4">D41</f>
        <v>11541</v>
      </c>
      <c r="D42" s="4">
        <v>11541</v>
      </c>
      <c r="E42" s="4">
        <f t="shared" si="3"/>
        <v>0</v>
      </c>
      <c r="F42" s="4">
        <f t="shared" ref="F42:F51" si="5">D42-$C$41</f>
        <v>0</v>
      </c>
      <c r="G42" s="5"/>
      <c r="H42" s="6"/>
      <c r="I42" s="5"/>
      <c r="J42" s="1"/>
    </row>
    <row r="43" spans="2:10">
      <c r="B43" s="3">
        <v>43160</v>
      </c>
      <c r="C43" s="4">
        <f t="shared" si="4"/>
        <v>11541</v>
      </c>
      <c r="D43" s="4">
        <v>12359</v>
      </c>
      <c r="E43" s="4">
        <f t="shared" si="3"/>
        <v>818</v>
      </c>
      <c r="F43" s="4">
        <f t="shared" si="5"/>
        <v>818</v>
      </c>
      <c r="G43" s="9"/>
      <c r="H43" s="1"/>
      <c r="I43" s="9"/>
      <c r="J43" s="1"/>
    </row>
    <row r="44" spans="2:10">
      <c r="B44" s="3">
        <v>43191</v>
      </c>
      <c r="C44" s="4">
        <f t="shared" si="4"/>
        <v>12359</v>
      </c>
      <c r="D44" s="4">
        <v>13148</v>
      </c>
      <c r="E44" s="4">
        <f t="shared" si="3"/>
        <v>789</v>
      </c>
      <c r="F44" s="4">
        <f t="shared" si="5"/>
        <v>1607</v>
      </c>
      <c r="G44" s="5"/>
      <c r="H44" s="6"/>
      <c r="I44" s="5"/>
      <c r="J44" s="1"/>
    </row>
    <row r="45" spans="2:10">
      <c r="B45" s="3">
        <v>43221</v>
      </c>
      <c r="C45" s="4">
        <f t="shared" si="4"/>
        <v>13148</v>
      </c>
      <c r="D45" s="4">
        <v>14865</v>
      </c>
      <c r="E45" s="4">
        <f t="shared" si="3"/>
        <v>1717</v>
      </c>
      <c r="F45" s="4">
        <f t="shared" si="5"/>
        <v>3324</v>
      </c>
      <c r="G45" s="5"/>
      <c r="H45" s="1"/>
      <c r="I45" s="5"/>
      <c r="J45" s="1"/>
    </row>
    <row r="46" spans="2:10">
      <c r="B46" s="3">
        <v>43252</v>
      </c>
      <c r="C46" s="4">
        <f t="shared" si="4"/>
        <v>14865</v>
      </c>
      <c r="D46" s="4">
        <v>15639</v>
      </c>
      <c r="E46" s="4">
        <f t="shared" si="3"/>
        <v>774</v>
      </c>
      <c r="F46" s="4">
        <f t="shared" si="5"/>
        <v>4098</v>
      </c>
      <c r="G46" s="5"/>
      <c r="H46" s="6"/>
      <c r="I46" s="5"/>
      <c r="J46" s="1"/>
    </row>
    <row r="47" spans="2:10">
      <c r="B47" s="3">
        <v>43282</v>
      </c>
      <c r="C47" s="4">
        <f t="shared" si="4"/>
        <v>15639</v>
      </c>
      <c r="D47" s="4">
        <v>18317</v>
      </c>
      <c r="E47" s="4">
        <f t="shared" si="3"/>
        <v>2678</v>
      </c>
      <c r="F47" s="4">
        <f t="shared" si="5"/>
        <v>6776</v>
      </c>
      <c r="G47" s="5"/>
      <c r="H47" s="6"/>
      <c r="I47" s="5"/>
      <c r="J47" s="6"/>
    </row>
    <row r="48" spans="2:10">
      <c r="B48" s="3">
        <v>43313</v>
      </c>
      <c r="C48" s="4">
        <f t="shared" si="4"/>
        <v>18317</v>
      </c>
      <c r="D48" s="4">
        <v>18361</v>
      </c>
      <c r="E48" s="4">
        <f t="shared" si="3"/>
        <v>44</v>
      </c>
      <c r="F48" s="4">
        <f t="shared" si="5"/>
        <v>6820</v>
      </c>
      <c r="G48" s="9"/>
      <c r="H48" s="1"/>
      <c r="I48" s="5"/>
      <c r="J48" s="1"/>
    </row>
    <row r="49" spans="2:10">
      <c r="B49" s="3">
        <v>43344</v>
      </c>
      <c r="C49" s="4">
        <f t="shared" si="4"/>
        <v>18361</v>
      </c>
      <c r="D49" s="4">
        <v>19914</v>
      </c>
      <c r="E49" s="4">
        <f t="shared" si="3"/>
        <v>1553</v>
      </c>
      <c r="F49" s="4">
        <f t="shared" si="5"/>
        <v>8373</v>
      </c>
      <c r="G49" s="5"/>
      <c r="H49" s="6"/>
      <c r="I49" s="5"/>
      <c r="J49" s="1"/>
    </row>
    <row r="50" spans="2:10">
      <c r="B50" s="3">
        <v>43374</v>
      </c>
      <c r="C50" s="34">
        <f t="shared" si="4"/>
        <v>19914</v>
      </c>
      <c r="D50" s="4">
        <v>21536</v>
      </c>
      <c r="E50" s="4">
        <f t="shared" si="3"/>
        <v>1622</v>
      </c>
      <c r="F50" s="4">
        <f t="shared" si="5"/>
        <v>9995</v>
      </c>
      <c r="G50" s="5"/>
      <c r="H50" s="1"/>
      <c r="I50" s="5"/>
      <c r="J50" s="1"/>
    </row>
    <row r="51" spans="2:10">
      <c r="B51" s="3">
        <v>43405</v>
      </c>
      <c r="C51" s="4">
        <f t="shared" si="4"/>
        <v>21536</v>
      </c>
      <c r="D51" s="4">
        <v>21842</v>
      </c>
      <c r="E51" s="4">
        <f t="shared" si="3"/>
        <v>306</v>
      </c>
      <c r="F51" s="4">
        <f t="shared" si="5"/>
        <v>10301</v>
      </c>
      <c r="G51" s="5"/>
      <c r="H51" s="6"/>
      <c r="I51" s="5"/>
      <c r="J51" s="1"/>
    </row>
    <row r="52" spans="2:10">
      <c r="B52" s="3">
        <v>43435</v>
      </c>
      <c r="C52" s="4">
        <f t="shared" ref="C52" si="6">D51</f>
        <v>21842</v>
      </c>
      <c r="D52" s="4">
        <v>21842</v>
      </c>
      <c r="E52" s="4">
        <f t="shared" ref="E52" si="7">D52-C52</f>
        <v>0</v>
      </c>
      <c r="F52" s="4">
        <f t="shared" ref="F52" si="8">D52-$C$41</f>
        <v>10301</v>
      </c>
      <c r="G52" s="5"/>
      <c r="H52" s="1"/>
      <c r="I52" s="5"/>
      <c r="J52" s="1"/>
    </row>
    <row r="57" spans="2:10">
      <c r="E57" s="7"/>
      <c r="G57" s="8"/>
    </row>
    <row r="58" spans="2:10">
      <c r="E58" s="7"/>
    </row>
    <row r="59" spans="2:10">
      <c r="E59" s="7"/>
      <c r="G59" s="8"/>
    </row>
    <row r="60" spans="2:10">
      <c r="E60" s="7"/>
    </row>
    <row r="61" spans="2:10">
      <c r="E61" s="7"/>
      <c r="G61" s="8"/>
    </row>
    <row r="62" spans="2:10">
      <c r="E62" s="7"/>
    </row>
    <row r="63" spans="2:10">
      <c r="E63" s="7"/>
    </row>
    <row r="64" spans="2:10">
      <c r="G64" s="8"/>
    </row>
    <row r="77" spans="2:10" ht="27" customHeight="1">
      <c r="B77" s="1" t="s">
        <v>9</v>
      </c>
      <c r="C77" s="2" t="s">
        <v>0</v>
      </c>
      <c r="D77" s="2" t="s">
        <v>1</v>
      </c>
      <c r="E77" s="2" t="s">
        <v>2</v>
      </c>
      <c r="F77" s="2" t="s">
        <v>3</v>
      </c>
      <c r="G77" s="44" t="s">
        <v>8</v>
      </c>
      <c r="H77" s="44"/>
      <c r="I77" s="45" t="s">
        <v>6</v>
      </c>
      <c r="J77" s="45"/>
    </row>
    <row r="78" spans="2:10">
      <c r="B78" s="3">
        <v>43101</v>
      </c>
      <c r="C78" s="4">
        <v>16047</v>
      </c>
      <c r="D78" s="4">
        <v>16047</v>
      </c>
      <c r="E78" s="4">
        <f t="shared" ref="E78:E88" si="9">D78-C78</f>
        <v>0</v>
      </c>
      <c r="F78" s="4">
        <f t="shared" ref="F78:F88" si="10">D78-$C$78</f>
        <v>0</v>
      </c>
      <c r="G78" s="5"/>
      <c r="H78" s="1"/>
      <c r="I78" s="9"/>
      <c r="J78" s="6"/>
    </row>
    <row r="79" spans="2:10">
      <c r="B79" s="3">
        <v>43132</v>
      </c>
      <c r="C79" s="4">
        <f t="shared" ref="C79:C88" si="11">D78</f>
        <v>16047</v>
      </c>
      <c r="D79" s="4">
        <v>16047</v>
      </c>
      <c r="E79" s="4">
        <f t="shared" si="9"/>
        <v>0</v>
      </c>
      <c r="F79" s="4">
        <f t="shared" si="10"/>
        <v>0</v>
      </c>
      <c r="G79" s="5"/>
      <c r="H79" s="6"/>
      <c r="I79" s="1"/>
      <c r="J79" s="1"/>
    </row>
    <row r="80" spans="2:10">
      <c r="B80" s="3">
        <v>43160</v>
      </c>
      <c r="C80" s="4">
        <f t="shared" si="11"/>
        <v>16047</v>
      </c>
      <c r="D80" s="4">
        <v>16148</v>
      </c>
      <c r="E80" s="4">
        <f t="shared" si="9"/>
        <v>101</v>
      </c>
      <c r="F80" s="4">
        <f t="shared" si="10"/>
        <v>101</v>
      </c>
      <c r="G80" s="9"/>
      <c r="H80" s="1"/>
      <c r="I80" s="6"/>
      <c r="J80" s="1"/>
    </row>
    <row r="81" spans="2:10">
      <c r="B81" s="3">
        <v>43191</v>
      </c>
      <c r="C81" s="4">
        <f t="shared" si="11"/>
        <v>16148</v>
      </c>
      <c r="D81" s="4">
        <v>16148</v>
      </c>
      <c r="E81" s="4">
        <f t="shared" si="9"/>
        <v>0</v>
      </c>
      <c r="F81" s="4">
        <f t="shared" si="10"/>
        <v>101</v>
      </c>
      <c r="G81" s="5"/>
      <c r="I81" s="6"/>
      <c r="J81" s="1"/>
    </row>
    <row r="82" spans="2:10">
      <c r="B82" s="3">
        <v>43221</v>
      </c>
      <c r="C82" s="4">
        <f t="shared" si="11"/>
        <v>16148</v>
      </c>
      <c r="D82" s="4">
        <v>16148</v>
      </c>
      <c r="E82" s="4">
        <f t="shared" si="9"/>
        <v>0</v>
      </c>
      <c r="F82" s="4">
        <f t="shared" si="10"/>
        <v>101</v>
      </c>
      <c r="G82" s="5"/>
      <c r="H82" s="1"/>
      <c r="I82" s="1"/>
      <c r="J82" s="6"/>
    </row>
    <row r="83" spans="2:10">
      <c r="B83" s="3">
        <v>43252</v>
      </c>
      <c r="C83" s="4">
        <f t="shared" si="11"/>
        <v>16148</v>
      </c>
      <c r="D83" s="4">
        <v>16148</v>
      </c>
      <c r="E83" s="4">
        <f t="shared" si="9"/>
        <v>0</v>
      </c>
      <c r="F83" s="4">
        <f t="shared" si="10"/>
        <v>101</v>
      </c>
      <c r="G83" s="5"/>
      <c r="H83" s="6"/>
      <c r="I83" s="1"/>
      <c r="J83" s="1"/>
    </row>
    <row r="84" spans="2:10">
      <c r="B84" s="3">
        <v>43282</v>
      </c>
      <c r="C84" s="4">
        <f t="shared" si="11"/>
        <v>16148</v>
      </c>
      <c r="D84" s="4">
        <v>16148</v>
      </c>
      <c r="E84" s="4">
        <f t="shared" si="9"/>
        <v>0</v>
      </c>
      <c r="F84" s="4">
        <f t="shared" si="10"/>
        <v>101</v>
      </c>
      <c r="G84" s="5"/>
      <c r="H84" s="1"/>
      <c r="I84" s="1"/>
      <c r="J84" s="6"/>
    </row>
    <row r="85" spans="2:10">
      <c r="B85" s="3">
        <v>43313</v>
      </c>
      <c r="C85" s="4">
        <f t="shared" si="11"/>
        <v>16148</v>
      </c>
      <c r="D85" s="4">
        <v>16386</v>
      </c>
      <c r="E85" s="4">
        <f t="shared" si="9"/>
        <v>238</v>
      </c>
      <c r="F85" s="4">
        <f t="shared" si="10"/>
        <v>339</v>
      </c>
      <c r="G85" s="9"/>
      <c r="H85" s="1"/>
      <c r="I85" s="1"/>
      <c r="J85" s="1"/>
    </row>
    <row r="86" spans="2:10">
      <c r="B86" s="3">
        <v>43344</v>
      </c>
      <c r="C86" s="4">
        <f t="shared" si="11"/>
        <v>16386</v>
      </c>
      <c r="D86" s="4">
        <v>16386</v>
      </c>
      <c r="E86" s="4">
        <f t="shared" si="9"/>
        <v>0</v>
      </c>
      <c r="F86" s="4">
        <f t="shared" si="10"/>
        <v>339</v>
      </c>
      <c r="G86" s="9"/>
      <c r="H86" s="6"/>
      <c r="I86" s="9"/>
      <c r="J86" s="6"/>
    </row>
    <row r="87" spans="2:10">
      <c r="B87" s="3">
        <v>43374</v>
      </c>
      <c r="C87" s="4">
        <f t="shared" si="11"/>
        <v>16386</v>
      </c>
      <c r="D87" s="4">
        <v>16386</v>
      </c>
      <c r="E87" s="4">
        <f t="shared" si="9"/>
        <v>0</v>
      </c>
      <c r="F87" s="4">
        <f t="shared" si="10"/>
        <v>339</v>
      </c>
      <c r="G87" s="9"/>
      <c r="H87" s="1"/>
      <c r="I87" s="1"/>
      <c r="J87" s="1"/>
    </row>
    <row r="88" spans="2:10">
      <c r="B88" s="3">
        <v>43405</v>
      </c>
      <c r="C88" s="4">
        <f t="shared" si="11"/>
        <v>16386</v>
      </c>
      <c r="D88" s="4">
        <v>16386</v>
      </c>
      <c r="E88" s="4">
        <f t="shared" si="9"/>
        <v>0</v>
      </c>
      <c r="F88" s="4">
        <f t="shared" si="10"/>
        <v>339</v>
      </c>
      <c r="G88" s="5"/>
      <c r="H88" s="6"/>
      <c r="I88" s="1"/>
      <c r="J88" s="1"/>
    </row>
    <row r="89" spans="2:10">
      <c r="B89" s="3">
        <v>43435</v>
      </c>
      <c r="C89" s="4">
        <f t="shared" ref="C89" si="12">D88</f>
        <v>16386</v>
      </c>
      <c r="D89" s="4">
        <v>16386</v>
      </c>
      <c r="E89" s="4">
        <f t="shared" ref="E89" si="13">D89-C89</f>
        <v>0</v>
      </c>
      <c r="F89" s="4">
        <f t="shared" ref="F89" si="14">D89-$C$78</f>
        <v>339</v>
      </c>
      <c r="G89" s="5"/>
      <c r="H89" s="1"/>
      <c r="I89" s="1"/>
      <c r="J89" s="9"/>
    </row>
    <row r="94" spans="2:10">
      <c r="E94" s="7"/>
      <c r="G94" s="8"/>
    </row>
    <row r="95" spans="2:10">
      <c r="E95" s="7"/>
    </row>
    <row r="96" spans="2:10">
      <c r="E96" s="7"/>
      <c r="G96" s="8"/>
    </row>
    <row r="97" spans="5:7">
      <c r="E97" s="7"/>
    </row>
    <row r="98" spans="5:7">
      <c r="E98" s="7"/>
      <c r="G98" s="8"/>
    </row>
    <row r="99" spans="5:7">
      <c r="E99" s="7"/>
    </row>
    <row r="100" spans="5:7">
      <c r="E100" s="7"/>
    </row>
    <row r="101" spans="5:7">
      <c r="G101" s="8"/>
    </row>
    <row r="114" spans="2:10" ht="27" customHeight="1">
      <c r="B114" s="1" t="s">
        <v>9</v>
      </c>
      <c r="C114" s="2" t="s">
        <v>0</v>
      </c>
      <c r="D114" s="2" t="s">
        <v>1</v>
      </c>
      <c r="E114" s="2" t="s">
        <v>2</v>
      </c>
      <c r="F114" s="2" t="s">
        <v>3</v>
      </c>
      <c r="G114" s="44" t="s">
        <v>8</v>
      </c>
      <c r="H114" s="44"/>
      <c r="I114" s="45" t="s">
        <v>6</v>
      </c>
      <c r="J114" s="45"/>
    </row>
    <row r="115" spans="2:10">
      <c r="B115" s="3">
        <v>43101</v>
      </c>
      <c r="C115" s="4">
        <v>62021</v>
      </c>
      <c r="D115" s="4">
        <v>62021</v>
      </c>
      <c r="E115" s="4">
        <f t="shared" ref="E115:E125" si="15">D115-C115</f>
        <v>0</v>
      </c>
      <c r="F115" s="4">
        <f>D115-$C$115</f>
        <v>0</v>
      </c>
      <c r="G115" s="5"/>
      <c r="H115" s="1"/>
      <c r="I115" s="9"/>
      <c r="J115" s="6"/>
    </row>
    <row r="116" spans="2:10">
      <c r="B116" s="3">
        <v>43132</v>
      </c>
      <c r="C116" s="4">
        <f t="shared" ref="C116:C125" si="16">D115</f>
        <v>62021</v>
      </c>
      <c r="D116" s="4">
        <v>62021</v>
      </c>
      <c r="E116" s="4">
        <f t="shared" si="15"/>
        <v>0</v>
      </c>
      <c r="F116" s="4">
        <f t="shared" ref="F116:F125" si="17">D116-$C$115</f>
        <v>0</v>
      </c>
      <c r="G116" s="5"/>
      <c r="H116" s="6"/>
      <c r="I116" s="1"/>
      <c r="J116" s="1"/>
    </row>
    <row r="117" spans="2:10">
      <c r="B117" s="3">
        <v>43160</v>
      </c>
      <c r="C117" s="4">
        <f t="shared" si="16"/>
        <v>62021</v>
      </c>
      <c r="D117" s="4">
        <v>62021</v>
      </c>
      <c r="E117" s="4">
        <f t="shared" si="15"/>
        <v>0</v>
      </c>
      <c r="F117" s="4">
        <f t="shared" si="17"/>
        <v>0</v>
      </c>
      <c r="G117" s="9"/>
      <c r="H117" s="1"/>
      <c r="I117" s="6"/>
      <c r="J117" s="1"/>
    </row>
    <row r="118" spans="2:10">
      <c r="B118" s="3">
        <v>43191</v>
      </c>
      <c r="C118" s="4">
        <f t="shared" si="16"/>
        <v>62021</v>
      </c>
      <c r="D118" s="4">
        <v>62169</v>
      </c>
      <c r="E118" s="4">
        <f t="shared" si="15"/>
        <v>148</v>
      </c>
      <c r="F118" s="4">
        <f t="shared" si="17"/>
        <v>148</v>
      </c>
      <c r="G118" s="5"/>
      <c r="I118" s="6"/>
      <c r="J118" s="1"/>
    </row>
    <row r="119" spans="2:10">
      <c r="B119" s="3">
        <v>43221</v>
      </c>
      <c r="C119" s="4">
        <f t="shared" si="16"/>
        <v>62169</v>
      </c>
      <c r="D119" s="4">
        <v>62189</v>
      </c>
      <c r="E119" s="4">
        <f t="shared" si="15"/>
        <v>20</v>
      </c>
      <c r="F119" s="4">
        <f t="shared" si="17"/>
        <v>168</v>
      </c>
      <c r="G119" s="5"/>
      <c r="H119" s="1"/>
      <c r="I119" s="1"/>
      <c r="J119" s="6"/>
    </row>
    <row r="120" spans="2:10">
      <c r="B120" s="3">
        <v>43252</v>
      </c>
      <c r="C120" s="4">
        <f t="shared" si="16"/>
        <v>62189</v>
      </c>
      <c r="D120" s="4">
        <v>62781</v>
      </c>
      <c r="E120" s="4">
        <f t="shared" si="15"/>
        <v>592</v>
      </c>
      <c r="F120" s="4">
        <f t="shared" si="17"/>
        <v>760</v>
      </c>
      <c r="G120" s="5"/>
      <c r="H120" s="6"/>
      <c r="I120" s="1"/>
      <c r="J120" s="1"/>
    </row>
    <row r="121" spans="2:10">
      <c r="B121" s="3">
        <v>43282</v>
      </c>
      <c r="C121" s="4">
        <f t="shared" si="16"/>
        <v>62781</v>
      </c>
      <c r="D121" s="4">
        <v>62781</v>
      </c>
      <c r="E121" s="4">
        <f t="shared" si="15"/>
        <v>0</v>
      </c>
      <c r="F121" s="4">
        <f t="shared" si="17"/>
        <v>760</v>
      </c>
      <c r="G121" s="5"/>
      <c r="H121" s="1"/>
      <c r="I121" s="1"/>
      <c r="J121" s="6"/>
    </row>
    <row r="122" spans="2:10">
      <c r="B122" s="3">
        <v>43313</v>
      </c>
      <c r="C122" s="4">
        <f t="shared" si="16"/>
        <v>62781</v>
      </c>
      <c r="D122" s="4">
        <v>62973</v>
      </c>
      <c r="E122" s="4">
        <f t="shared" si="15"/>
        <v>192</v>
      </c>
      <c r="F122" s="4">
        <f t="shared" si="17"/>
        <v>952</v>
      </c>
      <c r="G122" s="9"/>
      <c r="H122" s="1"/>
      <c r="I122" s="1"/>
      <c r="J122" s="1"/>
    </row>
    <row r="123" spans="2:10">
      <c r="B123" s="3">
        <v>43344</v>
      </c>
      <c r="C123" s="4">
        <f t="shared" si="16"/>
        <v>62973</v>
      </c>
      <c r="D123" s="4">
        <v>62973</v>
      </c>
      <c r="E123" s="4">
        <f t="shared" si="15"/>
        <v>0</v>
      </c>
      <c r="F123" s="4">
        <f t="shared" si="17"/>
        <v>952</v>
      </c>
      <c r="G123" s="9"/>
      <c r="H123" s="6"/>
      <c r="I123" s="9"/>
      <c r="J123" s="6"/>
    </row>
    <row r="124" spans="2:10">
      <c r="B124" s="3">
        <v>43374</v>
      </c>
      <c r="C124" s="4">
        <f t="shared" si="16"/>
        <v>62973</v>
      </c>
      <c r="D124" s="4">
        <v>63089</v>
      </c>
      <c r="E124" s="4">
        <f t="shared" si="15"/>
        <v>116</v>
      </c>
      <c r="F124" s="4">
        <f t="shared" si="17"/>
        <v>1068</v>
      </c>
      <c r="G124" s="9"/>
      <c r="H124" s="1"/>
      <c r="I124" s="1"/>
      <c r="J124" s="1"/>
    </row>
    <row r="125" spans="2:10">
      <c r="B125" s="3">
        <v>43405</v>
      </c>
      <c r="C125" s="4">
        <f t="shared" si="16"/>
        <v>63089</v>
      </c>
      <c r="D125" s="4">
        <v>63340</v>
      </c>
      <c r="E125" s="4">
        <f t="shared" si="15"/>
        <v>251</v>
      </c>
      <c r="F125" s="4">
        <f t="shared" si="17"/>
        <v>1319</v>
      </c>
      <c r="G125" s="5"/>
      <c r="H125" s="6"/>
      <c r="I125" s="1"/>
      <c r="J125" s="1"/>
    </row>
    <row r="126" spans="2:10">
      <c r="B126" s="3">
        <v>43435</v>
      </c>
      <c r="C126" s="4">
        <f t="shared" ref="C126" si="18">D125</f>
        <v>63340</v>
      </c>
      <c r="D126" s="4">
        <v>63340</v>
      </c>
      <c r="E126" s="4">
        <f t="shared" ref="E126" si="19">D126-C126</f>
        <v>0</v>
      </c>
      <c r="F126" s="4">
        <f t="shared" ref="F126" si="20">D126-$C$115</f>
        <v>1319</v>
      </c>
      <c r="G126" s="5"/>
      <c r="H126" s="1"/>
      <c r="I126" s="1"/>
      <c r="J126" s="9"/>
    </row>
    <row r="131" spans="5:7">
      <c r="E131" s="7"/>
      <c r="G131" s="8"/>
    </row>
    <row r="132" spans="5:7">
      <c r="E132" s="7"/>
    </row>
    <row r="133" spans="5:7">
      <c r="E133" s="7"/>
      <c r="G133" s="8"/>
    </row>
    <row r="134" spans="5:7">
      <c r="E134" s="7"/>
    </row>
    <row r="135" spans="5:7">
      <c r="E135" s="7"/>
      <c r="G135" s="8"/>
    </row>
    <row r="136" spans="5:7">
      <c r="E136" s="7"/>
    </row>
    <row r="137" spans="5:7">
      <c r="E137" s="7"/>
    </row>
    <row r="138" spans="5:7">
      <c r="G138" s="8"/>
    </row>
  </sheetData>
  <sheetProtection selectLockedCells="1" selectUnlockedCells="1"/>
  <mergeCells count="7">
    <mergeCell ref="G114:H114"/>
    <mergeCell ref="I114:J114"/>
    <mergeCell ref="I3:J3"/>
    <mergeCell ref="G40:H40"/>
    <mergeCell ref="I40:J40"/>
    <mergeCell ref="G77:H77"/>
    <mergeCell ref="I77:J77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39"/>
  <sheetViews>
    <sheetView topLeftCell="A16" zoomScale="85" zoomScaleNormal="85" workbookViewId="0">
      <selection activeCell="D53" sqref="D53"/>
    </sheetView>
  </sheetViews>
  <sheetFormatPr defaultRowHeight="13"/>
  <cols>
    <col min="2" max="2" width="7.7265625" customWidth="1"/>
    <col min="3" max="4" width="9.08984375" customWidth="1"/>
    <col min="5" max="5" width="15.6328125" customWidth="1"/>
    <col min="6" max="6" width="13.453125" customWidth="1"/>
    <col min="7" max="7" width="9.90625" customWidth="1"/>
    <col min="8" max="8" width="11.6328125" customWidth="1"/>
    <col min="9" max="9" width="10.453125" customWidth="1"/>
    <col min="10" max="10" width="11" customWidth="1"/>
  </cols>
  <sheetData>
    <row r="3" spans="2:10" ht="27" customHeight="1">
      <c r="B3" s="1"/>
      <c r="C3" s="2" t="s">
        <v>0</v>
      </c>
      <c r="D3" s="2" t="s">
        <v>1</v>
      </c>
      <c r="E3" s="2" t="s">
        <v>2</v>
      </c>
      <c r="F3" s="36" t="s">
        <v>3</v>
      </c>
      <c r="G3" s="38" t="s">
        <v>4</v>
      </c>
      <c r="H3" s="39" t="s">
        <v>5</v>
      </c>
      <c r="I3" s="46" t="s">
        <v>6</v>
      </c>
      <c r="J3" s="45"/>
    </row>
    <row r="4" spans="2:10">
      <c r="B4" s="3">
        <v>42370</v>
      </c>
      <c r="C4" s="4"/>
      <c r="D4" s="4"/>
      <c r="E4" s="4">
        <f>E116+E78+E41</f>
        <v>89</v>
      </c>
      <c r="F4" s="4">
        <f>F116+F78+F41</f>
        <v>89</v>
      </c>
      <c r="G4" s="37">
        <v>30</v>
      </c>
      <c r="H4" s="37">
        <f>G4</f>
        <v>30</v>
      </c>
      <c r="I4" s="1"/>
      <c r="J4" s="1"/>
    </row>
    <row r="5" spans="2:10">
      <c r="B5" s="3">
        <v>42401</v>
      </c>
      <c r="C5" s="4"/>
      <c r="D5" s="4"/>
      <c r="E5" s="4">
        <f t="shared" ref="E5:F5" si="0">E117+E79+E42</f>
        <v>4</v>
      </c>
      <c r="F5" s="4">
        <f t="shared" si="0"/>
        <v>93</v>
      </c>
      <c r="G5" s="5">
        <v>30</v>
      </c>
      <c r="H5" s="37">
        <f>H4+G5</f>
        <v>60</v>
      </c>
      <c r="I5" s="1"/>
      <c r="J5" s="1"/>
    </row>
    <row r="6" spans="2:10">
      <c r="B6" s="3">
        <v>42430</v>
      </c>
      <c r="C6" s="4"/>
      <c r="D6" s="4"/>
      <c r="E6" s="4">
        <f t="shared" ref="E6:F6" si="1">E118+E80+E43</f>
        <v>411</v>
      </c>
      <c r="F6" s="4">
        <f t="shared" si="1"/>
        <v>504</v>
      </c>
      <c r="G6" s="5">
        <v>400</v>
      </c>
      <c r="H6" s="37">
        <f t="shared" ref="H6:H15" si="2">H5+G6</f>
        <v>460</v>
      </c>
      <c r="I6" s="1"/>
      <c r="J6" s="1"/>
    </row>
    <row r="7" spans="2:10">
      <c r="B7" s="3">
        <v>42461</v>
      </c>
      <c r="C7" s="4"/>
      <c r="D7" s="4"/>
      <c r="E7" s="4">
        <f t="shared" ref="E7:F8" si="3">E119+E81+E44</f>
        <v>1743</v>
      </c>
      <c r="F7" s="4">
        <f t="shared" si="3"/>
        <v>2247</v>
      </c>
      <c r="G7" s="5">
        <v>800</v>
      </c>
      <c r="H7" s="37">
        <f t="shared" si="2"/>
        <v>1260</v>
      </c>
      <c r="I7" s="1"/>
      <c r="J7" s="1"/>
    </row>
    <row r="8" spans="2:10">
      <c r="B8" s="3">
        <v>42491</v>
      </c>
      <c r="C8" s="4"/>
      <c r="D8" s="4"/>
      <c r="E8" s="4">
        <f t="shared" si="3"/>
        <v>2489</v>
      </c>
      <c r="F8" s="4">
        <f t="shared" si="3"/>
        <v>4736</v>
      </c>
      <c r="G8" s="5">
        <v>1500</v>
      </c>
      <c r="H8" s="37">
        <f t="shared" si="2"/>
        <v>2760</v>
      </c>
      <c r="I8" s="1"/>
      <c r="J8" s="1"/>
    </row>
    <row r="9" spans="2:10">
      <c r="B9" s="3">
        <v>42522</v>
      </c>
      <c r="C9" s="4"/>
      <c r="D9" s="4"/>
      <c r="E9" s="4">
        <f t="shared" ref="E9:F9" si="4">E121+E83+E46</f>
        <v>0</v>
      </c>
      <c r="F9" s="4">
        <f t="shared" si="4"/>
        <v>4736</v>
      </c>
      <c r="G9" s="5">
        <v>800</v>
      </c>
      <c r="H9" s="37">
        <f t="shared" si="2"/>
        <v>3560</v>
      </c>
      <c r="I9" s="1"/>
      <c r="J9" s="1"/>
    </row>
    <row r="10" spans="2:10">
      <c r="B10" s="3">
        <v>42552</v>
      </c>
      <c r="C10" s="4"/>
      <c r="D10" s="4"/>
      <c r="E10" s="4">
        <f t="shared" ref="E10:F15" si="5">E122+E84+E47</f>
        <v>826</v>
      </c>
      <c r="F10" s="4">
        <f t="shared" si="5"/>
        <v>5562</v>
      </c>
      <c r="G10" s="5">
        <v>1500</v>
      </c>
      <c r="H10" s="37">
        <f t="shared" si="2"/>
        <v>5060</v>
      </c>
      <c r="I10" s="1"/>
      <c r="J10" s="1"/>
    </row>
    <row r="11" spans="2:10">
      <c r="B11" s="3">
        <v>42583</v>
      </c>
      <c r="C11" s="4"/>
      <c r="D11" s="4"/>
      <c r="E11" s="4">
        <f t="shared" si="5"/>
        <v>1322</v>
      </c>
      <c r="F11" s="4">
        <f t="shared" si="5"/>
        <v>6884</v>
      </c>
      <c r="G11" s="5">
        <v>800</v>
      </c>
      <c r="H11" s="37">
        <f t="shared" si="2"/>
        <v>5860</v>
      </c>
      <c r="I11" s="1"/>
      <c r="J11" s="1"/>
    </row>
    <row r="12" spans="2:10">
      <c r="B12" s="3">
        <v>42614</v>
      </c>
      <c r="C12" s="4"/>
      <c r="D12" s="4"/>
      <c r="E12" s="4">
        <f t="shared" si="5"/>
        <v>1231</v>
      </c>
      <c r="F12" s="4">
        <f t="shared" si="5"/>
        <v>8115</v>
      </c>
      <c r="G12" s="5">
        <v>1200</v>
      </c>
      <c r="H12" s="37">
        <f t="shared" si="2"/>
        <v>7060</v>
      </c>
      <c r="I12" s="1"/>
      <c r="J12" s="1"/>
    </row>
    <row r="13" spans="2:10">
      <c r="B13" s="3">
        <v>42644</v>
      </c>
      <c r="C13" s="4"/>
      <c r="D13" s="4"/>
      <c r="E13" s="4">
        <f t="shared" si="5"/>
        <v>2592</v>
      </c>
      <c r="F13" s="4">
        <f t="shared" si="5"/>
        <v>10707</v>
      </c>
      <c r="G13" s="5">
        <v>1500</v>
      </c>
      <c r="H13" s="37">
        <f t="shared" si="2"/>
        <v>8560</v>
      </c>
      <c r="I13" s="1"/>
      <c r="J13" s="1"/>
    </row>
    <row r="14" spans="2:10">
      <c r="B14" s="3">
        <v>42675</v>
      </c>
      <c r="C14" s="4"/>
      <c r="D14" s="4"/>
      <c r="E14" s="4">
        <f t="shared" si="5"/>
        <v>1666</v>
      </c>
      <c r="F14" s="4">
        <f t="shared" si="5"/>
        <v>12373</v>
      </c>
      <c r="G14" s="5">
        <v>1000</v>
      </c>
      <c r="H14" s="37">
        <f t="shared" si="2"/>
        <v>9560</v>
      </c>
      <c r="I14" s="1"/>
      <c r="J14" s="1"/>
    </row>
    <row r="15" spans="2:10">
      <c r="B15" s="3">
        <v>42705</v>
      </c>
      <c r="C15" s="4"/>
      <c r="D15" s="4"/>
      <c r="E15" s="4">
        <f t="shared" si="5"/>
        <v>562</v>
      </c>
      <c r="F15" s="4">
        <f t="shared" si="5"/>
        <v>12935</v>
      </c>
      <c r="G15" s="5">
        <v>500</v>
      </c>
      <c r="H15" s="37">
        <f t="shared" si="2"/>
        <v>10060</v>
      </c>
      <c r="I15" s="1"/>
      <c r="J15" s="1"/>
    </row>
    <row r="20" spans="5:7">
      <c r="E20" s="7"/>
      <c r="G20" s="8"/>
    </row>
    <row r="21" spans="5:7">
      <c r="E21" s="7"/>
    </row>
    <row r="22" spans="5:7">
      <c r="E22" s="7"/>
      <c r="G22" s="8"/>
    </row>
    <row r="23" spans="5:7">
      <c r="E23" s="7"/>
    </row>
    <row r="24" spans="5:7">
      <c r="E24" s="7"/>
      <c r="G24" s="8"/>
    </row>
    <row r="25" spans="5:7">
      <c r="E25" s="7"/>
    </row>
    <row r="26" spans="5:7">
      <c r="E26" s="7"/>
    </row>
    <row r="27" spans="5:7">
      <c r="G27" s="8"/>
    </row>
    <row r="40" spans="2:10" ht="27" customHeight="1">
      <c r="B40" s="1" t="s">
        <v>7</v>
      </c>
      <c r="C40" s="2" t="s">
        <v>0</v>
      </c>
      <c r="D40" s="2" t="s">
        <v>1</v>
      </c>
      <c r="E40" s="2" t="s">
        <v>2</v>
      </c>
      <c r="F40" s="2" t="s">
        <v>3</v>
      </c>
      <c r="G40" s="44" t="s">
        <v>8</v>
      </c>
      <c r="H40" s="44"/>
      <c r="I40" s="45" t="s">
        <v>6</v>
      </c>
      <c r="J40" s="45"/>
    </row>
    <row r="41" spans="2:10">
      <c r="B41" s="3">
        <v>42370</v>
      </c>
      <c r="C41" s="4">
        <v>0</v>
      </c>
      <c r="D41" s="4">
        <v>0</v>
      </c>
      <c r="E41" s="4">
        <f t="shared" ref="E41:E45" si="6">D41-C41</f>
        <v>0</v>
      </c>
      <c r="F41" s="4">
        <f>D41-$C$41</f>
        <v>0</v>
      </c>
      <c r="G41" s="5"/>
      <c r="H41" s="1"/>
      <c r="I41" s="5"/>
      <c r="J41" s="1"/>
    </row>
    <row r="42" spans="2:10">
      <c r="B42" s="3">
        <v>42401</v>
      </c>
      <c r="C42" s="4">
        <f t="shared" ref="C42:C48" si="7">D41</f>
        <v>0</v>
      </c>
      <c r="D42" s="4">
        <v>0</v>
      </c>
      <c r="E42" s="4">
        <f t="shared" si="6"/>
        <v>0</v>
      </c>
      <c r="F42" s="4">
        <f t="shared" ref="F42:F45" si="8">D42-$C$41</f>
        <v>0</v>
      </c>
      <c r="G42" s="5"/>
      <c r="H42" s="6"/>
      <c r="I42" s="5"/>
      <c r="J42" s="1"/>
    </row>
    <row r="43" spans="2:10">
      <c r="B43" s="3">
        <v>42430</v>
      </c>
      <c r="C43" s="4">
        <f t="shared" si="7"/>
        <v>0</v>
      </c>
      <c r="D43" s="4">
        <v>0</v>
      </c>
      <c r="E43" s="4">
        <f t="shared" si="6"/>
        <v>0</v>
      </c>
      <c r="F43" s="4">
        <f t="shared" si="8"/>
        <v>0</v>
      </c>
      <c r="G43" s="9"/>
      <c r="H43" s="1"/>
      <c r="I43" s="9"/>
      <c r="J43" s="1"/>
    </row>
    <row r="44" spans="2:10">
      <c r="B44" s="3">
        <v>42461</v>
      </c>
      <c r="C44" s="4">
        <f t="shared" si="7"/>
        <v>0</v>
      </c>
      <c r="D44" s="4">
        <v>1075</v>
      </c>
      <c r="E44" s="4">
        <f t="shared" si="6"/>
        <v>1075</v>
      </c>
      <c r="F44" s="4">
        <f t="shared" si="8"/>
        <v>1075</v>
      </c>
      <c r="G44" s="5"/>
      <c r="H44" s="6"/>
      <c r="I44" s="5"/>
      <c r="J44" s="1"/>
    </row>
    <row r="45" spans="2:10">
      <c r="B45" s="3">
        <v>42491</v>
      </c>
      <c r="C45" s="4">
        <f t="shared" si="7"/>
        <v>1075</v>
      </c>
      <c r="D45" s="4">
        <v>3564</v>
      </c>
      <c r="E45" s="4">
        <f t="shared" si="6"/>
        <v>2489</v>
      </c>
      <c r="F45" s="4">
        <f t="shared" si="8"/>
        <v>3564</v>
      </c>
      <c r="G45" s="5"/>
      <c r="H45" s="1"/>
      <c r="I45" s="5"/>
      <c r="J45" s="1"/>
    </row>
    <row r="46" spans="2:10">
      <c r="B46" s="3">
        <v>42522</v>
      </c>
      <c r="C46" s="4">
        <f t="shared" si="7"/>
        <v>3564</v>
      </c>
      <c r="D46" s="4">
        <v>3564</v>
      </c>
      <c r="E46" s="4">
        <f t="shared" ref="E46:E48" si="9">D46-C46</f>
        <v>0</v>
      </c>
      <c r="F46" s="4">
        <f t="shared" ref="F46:F48" si="10">D46-$C$41</f>
        <v>3564</v>
      </c>
      <c r="G46" s="5"/>
      <c r="H46" s="6"/>
      <c r="I46" s="5"/>
      <c r="J46" s="1"/>
    </row>
    <row r="47" spans="2:10">
      <c r="B47" s="3">
        <v>42552</v>
      </c>
      <c r="C47" s="4">
        <f t="shared" si="7"/>
        <v>3564</v>
      </c>
      <c r="D47" s="4">
        <v>4390</v>
      </c>
      <c r="E47" s="4">
        <f t="shared" si="9"/>
        <v>826</v>
      </c>
      <c r="F47" s="4">
        <f t="shared" si="10"/>
        <v>4390</v>
      </c>
      <c r="G47" s="5"/>
      <c r="H47" s="6"/>
      <c r="I47" s="5"/>
      <c r="J47" s="6"/>
    </row>
    <row r="48" spans="2:10">
      <c r="B48" s="3">
        <v>42583</v>
      </c>
      <c r="C48" s="4">
        <f t="shared" si="7"/>
        <v>4390</v>
      </c>
      <c r="D48" s="4">
        <v>5490</v>
      </c>
      <c r="E48" s="4">
        <f t="shared" si="9"/>
        <v>1100</v>
      </c>
      <c r="F48" s="4">
        <f t="shared" si="10"/>
        <v>5490</v>
      </c>
      <c r="G48" s="9"/>
      <c r="H48" s="1"/>
      <c r="I48" s="5"/>
      <c r="J48" s="1"/>
    </row>
    <row r="49" spans="2:10">
      <c r="B49" s="3">
        <v>42614</v>
      </c>
      <c r="C49" s="4">
        <v>5490</v>
      </c>
      <c r="D49" s="34">
        <v>6721</v>
      </c>
      <c r="E49" s="4">
        <f t="shared" ref="E49" si="11">D49-C49</f>
        <v>1231</v>
      </c>
      <c r="F49" s="4">
        <f t="shared" ref="F49" si="12">D49-$C$41</f>
        <v>6721</v>
      </c>
      <c r="G49" s="5"/>
      <c r="H49" s="6"/>
      <c r="I49" s="5"/>
      <c r="J49" s="1"/>
    </row>
    <row r="50" spans="2:10">
      <c r="B50" s="3">
        <v>42644</v>
      </c>
      <c r="C50" s="34">
        <f>D49</f>
        <v>6721</v>
      </c>
      <c r="D50" s="4">
        <v>9313</v>
      </c>
      <c r="E50" s="4">
        <f t="shared" ref="E50:E52" si="13">D50-C50</f>
        <v>2592</v>
      </c>
      <c r="F50" s="4">
        <f t="shared" ref="F50:F52" si="14">D50-$C$41</f>
        <v>9313</v>
      </c>
      <c r="G50" s="5"/>
      <c r="H50" s="1"/>
      <c r="I50" s="5"/>
      <c r="J50" s="1"/>
    </row>
    <row r="51" spans="2:10">
      <c r="B51" s="3">
        <v>42675</v>
      </c>
      <c r="C51" s="4">
        <f>D50</f>
        <v>9313</v>
      </c>
      <c r="D51" s="4">
        <v>10979</v>
      </c>
      <c r="E51" s="4">
        <f t="shared" si="13"/>
        <v>1666</v>
      </c>
      <c r="F51" s="4">
        <f t="shared" si="14"/>
        <v>10979</v>
      </c>
      <c r="G51" s="5"/>
      <c r="H51" s="6"/>
      <c r="I51" s="5"/>
      <c r="J51" s="1"/>
    </row>
    <row r="52" spans="2:10">
      <c r="B52" s="3">
        <v>42705</v>
      </c>
      <c r="C52" s="4">
        <f>D51</f>
        <v>10979</v>
      </c>
      <c r="D52" s="4">
        <v>11541</v>
      </c>
      <c r="E52" s="4">
        <f t="shared" si="13"/>
        <v>562</v>
      </c>
      <c r="F52" s="4">
        <f t="shared" si="14"/>
        <v>11541</v>
      </c>
      <c r="G52" s="5"/>
      <c r="H52" s="1"/>
      <c r="I52" s="5"/>
      <c r="J52" s="1"/>
    </row>
    <row r="57" spans="2:10">
      <c r="E57" s="7"/>
      <c r="G57" s="8"/>
    </row>
    <row r="58" spans="2:10">
      <c r="E58" s="7"/>
    </row>
    <row r="59" spans="2:10">
      <c r="E59" s="7"/>
      <c r="G59" s="8"/>
    </row>
    <row r="60" spans="2:10">
      <c r="E60" s="7"/>
    </row>
    <row r="61" spans="2:10">
      <c r="E61" s="7"/>
      <c r="G61" s="8"/>
    </row>
    <row r="62" spans="2:10">
      <c r="E62" s="7"/>
    </row>
    <row r="63" spans="2:10">
      <c r="E63" s="7"/>
    </row>
    <row r="64" spans="2:10">
      <c r="G64" s="8"/>
    </row>
    <row r="77" spans="2:10" ht="27" customHeight="1">
      <c r="B77" s="1" t="s">
        <v>10</v>
      </c>
      <c r="C77" s="2" t="s">
        <v>0</v>
      </c>
      <c r="D77" s="2" t="s">
        <v>1</v>
      </c>
      <c r="E77" s="2" t="s">
        <v>2</v>
      </c>
      <c r="F77" s="2" t="s">
        <v>3</v>
      </c>
      <c r="G77" s="44" t="s">
        <v>8</v>
      </c>
      <c r="H77" s="44"/>
      <c r="I77" s="45" t="s">
        <v>6</v>
      </c>
      <c r="J77" s="45"/>
    </row>
    <row r="78" spans="2:10">
      <c r="B78" s="3">
        <v>42370</v>
      </c>
      <c r="C78" s="4">
        <v>15362</v>
      </c>
      <c r="D78" s="4">
        <v>15451</v>
      </c>
      <c r="E78" s="4">
        <f t="shared" ref="E78" si="15">D78-C78</f>
        <v>89</v>
      </c>
      <c r="F78" s="4">
        <f t="shared" ref="F78:F84" si="16">D78-$C$78</f>
        <v>89</v>
      </c>
      <c r="G78" s="5"/>
      <c r="H78" s="1"/>
      <c r="I78" s="9"/>
      <c r="J78" s="6"/>
    </row>
    <row r="79" spans="2:10">
      <c r="B79" s="3">
        <v>42401</v>
      </c>
      <c r="C79" s="4">
        <f t="shared" ref="C79:C84" si="17">D78</f>
        <v>15451</v>
      </c>
      <c r="D79" s="4">
        <v>15455</v>
      </c>
      <c r="E79" s="4">
        <f t="shared" ref="E79" si="18">D79-C79</f>
        <v>4</v>
      </c>
      <c r="F79" s="4">
        <f t="shared" si="16"/>
        <v>93</v>
      </c>
      <c r="G79" s="5"/>
      <c r="H79" s="6"/>
      <c r="I79" s="1"/>
      <c r="J79" s="1"/>
    </row>
    <row r="80" spans="2:10">
      <c r="B80" s="3">
        <v>42430</v>
      </c>
      <c r="C80" s="4">
        <f t="shared" si="17"/>
        <v>15455</v>
      </c>
      <c r="D80" s="4">
        <v>15455</v>
      </c>
      <c r="E80" s="4">
        <f t="shared" ref="E80:E82" si="19">D80-C80</f>
        <v>0</v>
      </c>
      <c r="F80" s="4">
        <f t="shared" si="16"/>
        <v>93</v>
      </c>
      <c r="G80" s="9"/>
      <c r="H80" s="1"/>
      <c r="I80" s="6"/>
      <c r="J80" s="1"/>
    </row>
    <row r="81" spans="2:10">
      <c r="B81" s="3">
        <v>42461</v>
      </c>
      <c r="C81" s="4">
        <f t="shared" si="17"/>
        <v>15455</v>
      </c>
      <c r="D81" s="4">
        <v>15825</v>
      </c>
      <c r="E81" s="4">
        <f t="shared" si="19"/>
        <v>370</v>
      </c>
      <c r="F81" s="4">
        <f t="shared" si="16"/>
        <v>463</v>
      </c>
      <c r="G81" s="5"/>
      <c r="I81" s="6"/>
      <c r="J81" s="1"/>
    </row>
    <row r="82" spans="2:10">
      <c r="B82" s="3">
        <v>42491</v>
      </c>
      <c r="C82" s="4">
        <f t="shared" si="17"/>
        <v>15825</v>
      </c>
      <c r="D82" s="4">
        <v>15825</v>
      </c>
      <c r="E82" s="4">
        <f t="shared" si="19"/>
        <v>0</v>
      </c>
      <c r="F82" s="4">
        <f t="shared" si="16"/>
        <v>463</v>
      </c>
      <c r="G82" s="5"/>
      <c r="H82" s="1"/>
      <c r="I82" s="1"/>
      <c r="J82" s="6"/>
    </row>
    <row r="83" spans="2:10">
      <c r="B83" s="3">
        <v>42522</v>
      </c>
      <c r="C83" s="4">
        <f t="shared" si="17"/>
        <v>15825</v>
      </c>
      <c r="D83" s="4">
        <v>15825</v>
      </c>
      <c r="E83" s="4">
        <f t="shared" ref="E83" si="20">D83-C83</f>
        <v>0</v>
      </c>
      <c r="F83" s="4">
        <f t="shared" si="16"/>
        <v>463</v>
      </c>
      <c r="G83" s="5"/>
      <c r="H83" s="6"/>
      <c r="I83" s="1"/>
      <c r="J83" s="1"/>
    </row>
    <row r="84" spans="2:10">
      <c r="B84" s="3">
        <v>42552</v>
      </c>
      <c r="C84" s="4">
        <f t="shared" si="17"/>
        <v>15825</v>
      </c>
      <c r="D84" s="4">
        <v>15825</v>
      </c>
      <c r="E84" s="4">
        <f t="shared" ref="E84" si="21">D84-C84</f>
        <v>0</v>
      </c>
      <c r="F84" s="4">
        <f t="shared" si="16"/>
        <v>463</v>
      </c>
      <c r="G84" s="5"/>
      <c r="H84" s="1"/>
      <c r="I84" s="1"/>
      <c r="J84" s="6"/>
    </row>
    <row r="85" spans="2:10">
      <c r="B85" s="3">
        <v>42583</v>
      </c>
      <c r="C85" s="4">
        <f t="shared" ref="C85" si="22">D84</f>
        <v>15825</v>
      </c>
      <c r="D85" s="4">
        <v>16047</v>
      </c>
      <c r="E85" s="4">
        <f t="shared" ref="E85:E86" si="23">D85-C85</f>
        <v>222</v>
      </c>
      <c r="F85" s="4">
        <f t="shared" ref="F85:F86" si="24">D85-$C$78</f>
        <v>685</v>
      </c>
      <c r="G85" s="9"/>
      <c r="H85" s="1"/>
      <c r="I85" s="1"/>
      <c r="J85" s="1"/>
    </row>
    <row r="86" spans="2:10">
      <c r="B86" s="3">
        <v>42614</v>
      </c>
      <c r="C86" s="4">
        <f>D85</f>
        <v>16047</v>
      </c>
      <c r="D86" s="4">
        <v>16047</v>
      </c>
      <c r="E86" s="4">
        <f t="shared" si="23"/>
        <v>0</v>
      </c>
      <c r="F86" s="4">
        <f t="shared" si="24"/>
        <v>685</v>
      </c>
      <c r="G86" s="9"/>
      <c r="H86" s="6"/>
      <c r="I86" s="9"/>
      <c r="J86" s="6"/>
    </row>
    <row r="87" spans="2:10">
      <c r="B87" s="3">
        <v>42644</v>
      </c>
      <c r="C87" s="4">
        <f>D86</f>
        <v>16047</v>
      </c>
      <c r="D87" s="4">
        <v>16047</v>
      </c>
      <c r="E87" s="4">
        <f t="shared" ref="E87:E89" si="25">D87-C87</f>
        <v>0</v>
      </c>
      <c r="F87" s="4">
        <f t="shared" ref="F87:F89" si="26">D87-$C$78</f>
        <v>685</v>
      </c>
      <c r="G87" s="9"/>
      <c r="H87" s="1"/>
      <c r="I87" s="1"/>
      <c r="J87" s="1"/>
    </row>
    <row r="88" spans="2:10">
      <c r="B88" s="3">
        <v>42675</v>
      </c>
      <c r="C88" s="4">
        <f>D87</f>
        <v>16047</v>
      </c>
      <c r="D88" s="4">
        <v>16047</v>
      </c>
      <c r="E88" s="4">
        <f t="shared" si="25"/>
        <v>0</v>
      </c>
      <c r="F88" s="4">
        <f t="shared" si="26"/>
        <v>685</v>
      </c>
      <c r="G88" s="5"/>
      <c r="H88" s="6"/>
      <c r="I88" s="1"/>
      <c r="J88" s="1"/>
    </row>
    <row r="89" spans="2:10">
      <c r="B89" s="3">
        <v>42705</v>
      </c>
      <c r="C89" s="4">
        <f>D88</f>
        <v>16047</v>
      </c>
      <c r="D89" s="4">
        <v>16047</v>
      </c>
      <c r="E89" s="4">
        <f t="shared" si="25"/>
        <v>0</v>
      </c>
      <c r="F89" s="4">
        <f t="shared" si="26"/>
        <v>685</v>
      </c>
      <c r="G89" s="5"/>
      <c r="H89" s="1"/>
      <c r="I89" s="1"/>
      <c r="J89" s="9"/>
    </row>
    <row r="94" spans="2:10">
      <c r="E94" s="7"/>
      <c r="G94" s="8"/>
    </row>
    <row r="95" spans="2:10">
      <c r="E95" s="7"/>
    </row>
    <row r="96" spans="2:10">
      <c r="E96" s="7"/>
      <c r="G96" s="8"/>
    </row>
    <row r="97" spans="5:7">
      <c r="E97" s="7"/>
    </row>
    <row r="98" spans="5:7">
      <c r="E98" s="7"/>
      <c r="G98" s="8"/>
    </row>
    <row r="99" spans="5:7">
      <c r="E99" s="7"/>
    </row>
    <row r="100" spans="5:7">
      <c r="E100" s="7"/>
    </row>
    <row r="101" spans="5:7">
      <c r="G101" s="8"/>
    </row>
    <row r="115" spans="2:10" ht="27" customHeight="1">
      <c r="B115" s="1" t="s">
        <v>11</v>
      </c>
      <c r="C115" s="2" t="s">
        <v>0</v>
      </c>
      <c r="D115" s="2" t="s">
        <v>1</v>
      </c>
      <c r="E115" s="2" t="s">
        <v>2</v>
      </c>
      <c r="F115" s="2" t="s">
        <v>3</v>
      </c>
      <c r="G115" s="44" t="s">
        <v>8</v>
      </c>
      <c r="H115" s="44"/>
      <c r="I115" s="45" t="s">
        <v>6</v>
      </c>
      <c r="J115" s="45"/>
    </row>
    <row r="116" spans="2:10">
      <c r="B116" s="3">
        <v>42370</v>
      </c>
      <c r="C116" s="4">
        <v>61760</v>
      </c>
      <c r="D116" s="4">
        <v>61760</v>
      </c>
      <c r="E116" s="4">
        <f t="shared" ref="E116" si="27">D116-C116</f>
        <v>0</v>
      </c>
      <c r="F116" s="4">
        <f>D116-$C$116</f>
        <v>0</v>
      </c>
      <c r="G116" s="5"/>
      <c r="H116" s="1"/>
      <c r="I116" s="5"/>
      <c r="J116" s="1"/>
    </row>
    <row r="117" spans="2:10">
      <c r="B117" s="3">
        <v>42401</v>
      </c>
      <c r="C117" s="4">
        <f>D116</f>
        <v>61760</v>
      </c>
      <c r="D117" s="4">
        <v>61760</v>
      </c>
      <c r="E117" s="4">
        <f t="shared" ref="E117:E118" si="28">D117-C117</f>
        <v>0</v>
      </c>
      <c r="F117" s="4">
        <f>D117-$C$116</f>
        <v>0</v>
      </c>
      <c r="G117" s="5"/>
      <c r="H117" s="6"/>
      <c r="I117" s="5"/>
      <c r="J117" s="1"/>
    </row>
    <row r="118" spans="2:10">
      <c r="B118" s="3">
        <v>42430</v>
      </c>
      <c r="C118" s="4">
        <f>D117</f>
        <v>61760</v>
      </c>
      <c r="D118" s="4">
        <v>62171</v>
      </c>
      <c r="E118" s="4">
        <f t="shared" si="28"/>
        <v>411</v>
      </c>
      <c r="F118" s="4">
        <f>D118-$C$116</f>
        <v>411</v>
      </c>
      <c r="G118" s="9"/>
      <c r="H118" s="1"/>
      <c r="I118" s="9"/>
      <c r="J118" s="1"/>
    </row>
    <row r="119" spans="2:10">
      <c r="B119" s="3">
        <v>42461</v>
      </c>
      <c r="C119" s="4">
        <f>D118</f>
        <v>62171</v>
      </c>
      <c r="D119" s="4">
        <v>62469</v>
      </c>
      <c r="E119" s="4">
        <f t="shared" ref="E119:E120" si="29">D119-C119</f>
        <v>298</v>
      </c>
      <c r="F119" s="4">
        <f>D119-$C$116</f>
        <v>709</v>
      </c>
      <c r="G119" s="5"/>
      <c r="H119" s="6"/>
      <c r="I119" s="5"/>
      <c r="J119" s="1"/>
    </row>
    <row r="120" spans="2:10">
      <c r="B120" s="3">
        <v>42491</v>
      </c>
      <c r="C120" s="4">
        <f>D119</f>
        <v>62469</v>
      </c>
      <c r="D120" s="4">
        <v>62469</v>
      </c>
      <c r="E120" s="4">
        <f t="shared" si="29"/>
        <v>0</v>
      </c>
      <c r="F120" s="4">
        <f>D120-$C$116</f>
        <v>709</v>
      </c>
      <c r="G120" s="5"/>
      <c r="H120" s="1"/>
      <c r="I120" s="5"/>
      <c r="J120" s="1"/>
    </row>
    <row r="121" spans="2:10">
      <c r="B121" s="3">
        <v>42522</v>
      </c>
      <c r="C121" s="4">
        <f t="shared" ref="C121:C127" si="30">D120</f>
        <v>62469</v>
      </c>
      <c r="D121" s="4">
        <v>62469</v>
      </c>
      <c r="E121" s="4">
        <f t="shared" ref="E121:E127" si="31">D121-C121</f>
        <v>0</v>
      </c>
      <c r="F121" s="4">
        <f t="shared" ref="F121:F127" si="32">D121-$C$116</f>
        <v>709</v>
      </c>
      <c r="G121" s="5"/>
      <c r="H121" s="6"/>
      <c r="I121" s="5"/>
      <c r="J121" s="1"/>
    </row>
    <row r="122" spans="2:10">
      <c r="B122" s="3">
        <v>42552</v>
      </c>
      <c r="C122" s="4">
        <f t="shared" si="30"/>
        <v>62469</v>
      </c>
      <c r="D122" s="4">
        <v>62469</v>
      </c>
      <c r="E122" s="4">
        <f t="shared" si="31"/>
        <v>0</v>
      </c>
      <c r="F122" s="4">
        <f t="shared" si="32"/>
        <v>709</v>
      </c>
      <c r="G122" s="5"/>
      <c r="H122" s="6"/>
      <c r="I122" s="5"/>
      <c r="J122" s="6"/>
    </row>
    <row r="123" spans="2:10">
      <c r="B123" s="3">
        <v>42583</v>
      </c>
      <c r="C123" s="4">
        <f t="shared" si="30"/>
        <v>62469</v>
      </c>
      <c r="D123" s="4">
        <v>62469</v>
      </c>
      <c r="E123" s="4">
        <f t="shared" si="31"/>
        <v>0</v>
      </c>
      <c r="F123" s="4">
        <f t="shared" si="32"/>
        <v>709</v>
      </c>
      <c r="G123" s="9"/>
      <c r="H123" s="1"/>
      <c r="I123" s="5"/>
      <c r="J123" s="1"/>
    </row>
    <row r="124" spans="2:10">
      <c r="B124" s="3">
        <v>42614</v>
      </c>
      <c r="C124" s="4">
        <f t="shared" si="30"/>
        <v>62469</v>
      </c>
      <c r="D124" s="4">
        <v>62469</v>
      </c>
      <c r="E124" s="4">
        <f t="shared" si="31"/>
        <v>0</v>
      </c>
      <c r="F124" s="4">
        <f t="shared" si="32"/>
        <v>709</v>
      </c>
      <c r="G124" s="5"/>
      <c r="H124" s="6"/>
      <c r="I124" s="5"/>
      <c r="J124" s="1"/>
    </row>
    <row r="125" spans="2:10">
      <c r="B125" s="3">
        <v>42644</v>
      </c>
      <c r="C125" s="4">
        <f t="shared" si="30"/>
        <v>62469</v>
      </c>
      <c r="D125" s="4">
        <v>62469</v>
      </c>
      <c r="E125" s="4">
        <f t="shared" si="31"/>
        <v>0</v>
      </c>
      <c r="F125" s="4">
        <f t="shared" si="32"/>
        <v>709</v>
      </c>
      <c r="G125" s="5"/>
      <c r="H125" s="1"/>
      <c r="I125" s="5"/>
      <c r="J125" s="1"/>
    </row>
    <row r="126" spans="2:10">
      <c r="B126" s="3">
        <v>42675</v>
      </c>
      <c r="C126" s="4">
        <f t="shared" si="30"/>
        <v>62469</v>
      </c>
      <c r="D126" s="4">
        <v>62469</v>
      </c>
      <c r="E126" s="4">
        <f t="shared" si="31"/>
        <v>0</v>
      </c>
      <c r="F126" s="4">
        <f t="shared" si="32"/>
        <v>709</v>
      </c>
      <c r="G126" s="5"/>
      <c r="H126" s="6"/>
      <c r="I126" s="5"/>
      <c r="J126" s="1"/>
    </row>
    <row r="127" spans="2:10">
      <c r="B127" s="3">
        <v>42705</v>
      </c>
      <c r="C127" s="4">
        <f t="shared" si="30"/>
        <v>62469</v>
      </c>
      <c r="D127" s="4">
        <v>62469</v>
      </c>
      <c r="E127" s="4">
        <f t="shared" si="31"/>
        <v>0</v>
      </c>
      <c r="F127" s="4">
        <f t="shared" si="32"/>
        <v>709</v>
      </c>
      <c r="G127" s="5"/>
      <c r="H127" s="1"/>
      <c r="I127" s="5"/>
      <c r="J127" s="1"/>
    </row>
    <row r="132" spans="5:7">
      <c r="E132" s="7"/>
      <c r="G132" s="8"/>
    </row>
    <row r="133" spans="5:7">
      <c r="E133" s="7"/>
    </row>
    <row r="134" spans="5:7">
      <c r="E134" s="7"/>
      <c r="G134" s="8"/>
    </row>
    <row r="135" spans="5:7">
      <c r="E135" s="7"/>
    </row>
    <row r="136" spans="5:7">
      <c r="E136" s="7"/>
      <c r="G136" s="8"/>
    </row>
    <row r="137" spans="5:7">
      <c r="E137" s="7"/>
    </row>
    <row r="138" spans="5:7">
      <c r="E138" s="7"/>
    </row>
    <row r="139" spans="5:7">
      <c r="G139" s="8"/>
    </row>
  </sheetData>
  <sheetProtection selectLockedCells="1" selectUnlockedCells="1"/>
  <mergeCells count="7">
    <mergeCell ref="I3:J3"/>
    <mergeCell ref="G115:H115"/>
    <mergeCell ref="I115:J115"/>
    <mergeCell ref="G77:H77"/>
    <mergeCell ref="I77:J77"/>
    <mergeCell ref="G40:H40"/>
    <mergeCell ref="I40:J40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01"/>
  <sheetViews>
    <sheetView zoomScaleNormal="100" workbookViewId="0">
      <selection activeCell="F15" sqref="F15"/>
    </sheetView>
  </sheetViews>
  <sheetFormatPr defaultRowHeight="13"/>
  <cols>
    <col min="2" max="2" width="7.7265625" customWidth="1"/>
    <col min="3" max="4" width="9.08984375" customWidth="1"/>
    <col min="5" max="5" width="15.6328125" customWidth="1"/>
    <col min="6" max="6" width="13.453125" customWidth="1"/>
    <col min="7" max="7" width="9.90625" customWidth="1"/>
    <col min="8" max="8" width="11.6328125" customWidth="1"/>
    <col min="9" max="9" width="10.453125" customWidth="1"/>
    <col min="10" max="10" width="11" customWidth="1"/>
  </cols>
  <sheetData>
    <row r="3" spans="2:10" ht="27" customHeight="1">
      <c r="B3" s="1"/>
      <c r="C3" s="2" t="s">
        <v>0</v>
      </c>
      <c r="D3" s="2" t="s">
        <v>1</v>
      </c>
      <c r="E3" s="2" t="s">
        <v>2</v>
      </c>
      <c r="F3" s="2" t="s">
        <v>3</v>
      </c>
      <c r="G3" s="44" t="s">
        <v>8</v>
      </c>
      <c r="H3" s="44"/>
      <c r="I3" s="45" t="s">
        <v>6</v>
      </c>
      <c r="J3" s="45"/>
    </row>
    <row r="4" spans="2:10">
      <c r="B4" s="3">
        <v>42370</v>
      </c>
      <c r="C4" s="4"/>
      <c r="D4" s="4"/>
      <c r="E4" s="4">
        <f>E41+E78</f>
        <v>108</v>
      </c>
      <c r="F4" s="4">
        <f>F41+F78</f>
        <v>108</v>
      </c>
      <c r="G4" s="5"/>
      <c r="H4" s="1"/>
      <c r="I4" s="1"/>
      <c r="J4" s="1"/>
    </row>
    <row r="5" spans="2:10">
      <c r="B5" s="3">
        <v>42401</v>
      </c>
      <c r="C5" s="4"/>
      <c r="D5" s="4"/>
      <c r="E5" s="4">
        <f t="shared" ref="E5:F5" si="0">E42+E79</f>
        <v>145</v>
      </c>
      <c r="F5" s="4">
        <f t="shared" si="0"/>
        <v>253</v>
      </c>
      <c r="G5" s="5"/>
      <c r="H5" s="6"/>
      <c r="I5" s="1"/>
      <c r="J5" s="1"/>
    </row>
    <row r="6" spans="2:10">
      <c r="B6" s="3">
        <v>42430</v>
      </c>
      <c r="C6" s="4"/>
      <c r="D6" s="4"/>
      <c r="E6" s="4">
        <f t="shared" ref="E6:F6" si="1">E43+E80</f>
        <v>239</v>
      </c>
      <c r="F6" s="4">
        <f t="shared" si="1"/>
        <v>492</v>
      </c>
      <c r="G6" s="5"/>
      <c r="H6" s="1"/>
      <c r="I6" s="1"/>
      <c r="J6" s="1"/>
    </row>
    <row r="7" spans="2:10">
      <c r="B7" s="3">
        <v>42461</v>
      </c>
      <c r="C7" s="4"/>
      <c r="D7" s="4"/>
      <c r="E7" s="4">
        <f t="shared" ref="E7:F7" si="2">E44+E81</f>
        <v>474</v>
      </c>
      <c r="F7" s="4">
        <f t="shared" si="2"/>
        <v>966</v>
      </c>
      <c r="G7" s="5"/>
      <c r="H7" s="6"/>
      <c r="I7" s="1"/>
      <c r="J7" s="1"/>
    </row>
    <row r="8" spans="2:10">
      <c r="B8" s="3">
        <v>42491</v>
      </c>
      <c r="C8" s="4"/>
      <c r="D8" s="4"/>
      <c r="E8" s="4">
        <f t="shared" ref="E8:F8" si="3">E45+E82</f>
        <v>1815</v>
      </c>
      <c r="F8" s="4">
        <f t="shared" si="3"/>
        <v>2781</v>
      </c>
      <c r="G8" s="5"/>
      <c r="H8" s="1"/>
      <c r="I8" s="1"/>
      <c r="J8" s="1"/>
    </row>
    <row r="9" spans="2:10">
      <c r="B9" s="3">
        <v>42522</v>
      </c>
      <c r="C9" s="4"/>
      <c r="D9" s="4"/>
      <c r="E9" s="4">
        <f t="shared" ref="E9:F9" si="4">E46+E83</f>
        <v>330</v>
      </c>
      <c r="F9" s="4">
        <f t="shared" si="4"/>
        <v>3111</v>
      </c>
      <c r="G9" s="5"/>
      <c r="H9" s="6"/>
      <c r="I9" s="1"/>
      <c r="J9" s="1"/>
    </row>
    <row r="10" spans="2:10">
      <c r="B10" s="3">
        <v>42552</v>
      </c>
      <c r="C10" s="4"/>
      <c r="D10" s="4"/>
      <c r="E10" s="4">
        <f t="shared" ref="E10:F10" si="5">E47+E84</f>
        <v>527</v>
      </c>
      <c r="F10" s="4">
        <f t="shared" si="5"/>
        <v>3638</v>
      </c>
      <c r="G10" s="5"/>
      <c r="H10" s="1"/>
      <c r="I10" s="1"/>
      <c r="J10" s="1"/>
    </row>
    <row r="11" spans="2:10">
      <c r="B11" s="3">
        <v>42583</v>
      </c>
      <c r="C11" s="4"/>
      <c r="D11" s="4"/>
      <c r="E11" s="4">
        <f t="shared" ref="E11:F11" si="6">E48+E85</f>
        <v>1176</v>
      </c>
      <c r="F11" s="4">
        <f t="shared" si="6"/>
        <v>4814</v>
      </c>
      <c r="G11" s="5"/>
      <c r="H11" s="1"/>
      <c r="I11" s="1"/>
      <c r="J11" s="1"/>
    </row>
    <row r="12" spans="2:10">
      <c r="B12" s="3">
        <v>42614</v>
      </c>
      <c r="C12" s="4"/>
      <c r="D12" s="4"/>
      <c r="E12" s="4">
        <f t="shared" ref="E12:F12" si="7">E49+E86</f>
        <v>367</v>
      </c>
      <c r="F12" s="4">
        <f t="shared" si="7"/>
        <v>5181</v>
      </c>
      <c r="G12" s="5"/>
      <c r="H12" s="6"/>
      <c r="I12" s="1"/>
      <c r="J12" s="1"/>
    </row>
    <row r="13" spans="2:10">
      <c r="B13" s="3">
        <v>42644</v>
      </c>
      <c r="C13" s="4"/>
      <c r="D13" s="4"/>
      <c r="E13" s="4">
        <f t="shared" ref="E13:F13" si="8">E50+E87</f>
        <v>3945</v>
      </c>
      <c r="F13" s="4">
        <f t="shared" si="8"/>
        <v>9126</v>
      </c>
      <c r="G13" s="5"/>
      <c r="H13" s="1"/>
      <c r="I13" s="1"/>
      <c r="J13" s="1"/>
    </row>
    <row r="14" spans="2:10">
      <c r="B14" s="3">
        <v>42675</v>
      </c>
      <c r="C14" s="4"/>
      <c r="D14" s="4"/>
      <c r="E14" s="4">
        <f t="shared" ref="E14:F14" si="9">E51+E88</f>
        <v>1235</v>
      </c>
      <c r="F14" s="4">
        <f t="shared" si="9"/>
        <v>10361</v>
      </c>
      <c r="G14" s="5"/>
      <c r="H14" s="6"/>
      <c r="I14" s="1"/>
      <c r="J14" s="1"/>
    </row>
    <row r="15" spans="2:10">
      <c r="B15" s="3">
        <v>42705</v>
      </c>
      <c r="C15" s="4"/>
      <c r="D15" s="4"/>
      <c r="E15" s="4">
        <f t="shared" ref="E15:F15" si="10">E52+E89</f>
        <v>393</v>
      </c>
      <c r="F15" s="4">
        <f t="shared" si="10"/>
        <v>10754</v>
      </c>
      <c r="G15" s="5"/>
      <c r="H15" s="1"/>
      <c r="I15" s="1"/>
      <c r="J15" s="1"/>
    </row>
    <row r="20" spans="5:7">
      <c r="E20" s="7"/>
      <c r="G20" s="8"/>
    </row>
    <row r="21" spans="5:7">
      <c r="E21" s="7"/>
    </row>
    <row r="22" spans="5:7">
      <c r="E22" s="7"/>
      <c r="G22" s="8"/>
    </row>
    <row r="23" spans="5:7">
      <c r="E23" s="7"/>
    </row>
    <row r="24" spans="5:7">
      <c r="E24" s="7"/>
      <c r="G24" s="8"/>
    </row>
    <row r="25" spans="5:7">
      <c r="E25" s="7"/>
    </row>
    <row r="26" spans="5:7">
      <c r="E26" s="7"/>
    </row>
    <row r="27" spans="5:7">
      <c r="G27" s="8"/>
    </row>
    <row r="40" spans="2:10" ht="27" customHeight="1">
      <c r="B40" s="1" t="s">
        <v>11</v>
      </c>
      <c r="C40" s="2" t="s">
        <v>0</v>
      </c>
      <c r="D40" s="2" t="s">
        <v>1</v>
      </c>
      <c r="E40" s="2" t="s">
        <v>2</v>
      </c>
      <c r="F40" s="2" t="s">
        <v>3</v>
      </c>
      <c r="G40" s="44" t="s">
        <v>8</v>
      </c>
      <c r="H40" s="44"/>
      <c r="I40" s="45" t="s">
        <v>6</v>
      </c>
      <c r="J40" s="45"/>
    </row>
    <row r="41" spans="2:10">
      <c r="B41" s="3">
        <v>42370</v>
      </c>
      <c r="C41" s="4">
        <v>52382</v>
      </c>
      <c r="D41" s="4">
        <v>52404</v>
      </c>
      <c r="E41" s="4">
        <f t="shared" ref="E41:E47" si="11">D41-C41</f>
        <v>22</v>
      </c>
      <c r="F41" s="4">
        <f t="shared" ref="F41:F47" si="12">D41-$C$41</f>
        <v>22</v>
      </c>
      <c r="G41" s="5"/>
      <c r="H41" s="1"/>
      <c r="I41" s="5"/>
      <c r="J41" s="1"/>
    </row>
    <row r="42" spans="2:10">
      <c r="B42" s="3">
        <v>42401</v>
      </c>
      <c r="C42" s="4">
        <f t="shared" ref="C42:C48" si="13">D41</f>
        <v>52404</v>
      </c>
      <c r="D42" s="4">
        <v>52544</v>
      </c>
      <c r="E42" s="4">
        <f t="shared" si="11"/>
        <v>140</v>
      </c>
      <c r="F42" s="4">
        <f t="shared" si="12"/>
        <v>162</v>
      </c>
      <c r="G42" s="5"/>
      <c r="H42" s="6"/>
      <c r="I42" s="5"/>
      <c r="J42" s="1"/>
    </row>
    <row r="43" spans="2:10">
      <c r="B43" s="3">
        <v>42430</v>
      </c>
      <c r="C43" s="4">
        <f t="shared" si="13"/>
        <v>52544</v>
      </c>
      <c r="D43" s="4">
        <v>52753</v>
      </c>
      <c r="E43" s="4">
        <f t="shared" si="11"/>
        <v>209</v>
      </c>
      <c r="F43" s="4">
        <f t="shared" si="12"/>
        <v>371</v>
      </c>
      <c r="G43" s="9"/>
      <c r="H43" s="1"/>
      <c r="I43" s="9"/>
      <c r="J43" s="1"/>
    </row>
    <row r="44" spans="2:10">
      <c r="B44" s="3">
        <v>42461</v>
      </c>
      <c r="C44" s="4">
        <f t="shared" si="13"/>
        <v>52753</v>
      </c>
      <c r="D44" s="4">
        <v>53072</v>
      </c>
      <c r="E44" s="4">
        <f t="shared" si="11"/>
        <v>319</v>
      </c>
      <c r="F44" s="4">
        <f t="shared" si="12"/>
        <v>690</v>
      </c>
      <c r="G44" s="5"/>
      <c r="H44" s="6"/>
      <c r="I44" s="5"/>
      <c r="J44" s="1"/>
    </row>
    <row r="45" spans="2:10">
      <c r="B45" s="3">
        <v>42491</v>
      </c>
      <c r="C45" s="4">
        <f t="shared" si="13"/>
        <v>53072</v>
      </c>
      <c r="D45" s="4">
        <v>54639</v>
      </c>
      <c r="E45" s="4">
        <f t="shared" si="11"/>
        <v>1567</v>
      </c>
      <c r="F45" s="4">
        <f t="shared" si="12"/>
        <v>2257</v>
      </c>
      <c r="G45" s="5"/>
      <c r="H45" s="1"/>
      <c r="I45" s="5"/>
      <c r="J45" s="1"/>
    </row>
    <row r="46" spans="2:10">
      <c r="B46" s="3">
        <v>42522</v>
      </c>
      <c r="C46" s="4">
        <f t="shared" si="13"/>
        <v>54639</v>
      </c>
      <c r="D46" s="4">
        <v>54898</v>
      </c>
      <c r="E46" s="4">
        <f t="shared" si="11"/>
        <v>259</v>
      </c>
      <c r="F46" s="4">
        <f t="shared" si="12"/>
        <v>2516</v>
      </c>
      <c r="G46" s="5"/>
      <c r="H46" s="6"/>
      <c r="I46" s="5"/>
      <c r="J46" s="1"/>
    </row>
    <row r="47" spans="2:10" ht="14">
      <c r="B47" s="3">
        <v>42552</v>
      </c>
      <c r="C47" s="4">
        <f t="shared" si="13"/>
        <v>54898</v>
      </c>
      <c r="D47" s="10">
        <v>55053</v>
      </c>
      <c r="E47" s="4">
        <f t="shared" si="11"/>
        <v>155</v>
      </c>
      <c r="F47" s="4">
        <f t="shared" si="12"/>
        <v>2671</v>
      </c>
      <c r="G47" s="5"/>
      <c r="H47" s="6"/>
      <c r="I47" s="5"/>
      <c r="J47" s="6"/>
    </row>
    <row r="48" spans="2:10">
      <c r="B48" s="3">
        <v>42583</v>
      </c>
      <c r="C48" s="4">
        <f t="shared" si="13"/>
        <v>55053</v>
      </c>
      <c r="D48" s="4">
        <v>56229</v>
      </c>
      <c r="E48" s="4">
        <f t="shared" ref="E48" si="14">D48-C48</f>
        <v>1176</v>
      </c>
      <c r="F48" s="4">
        <f t="shared" ref="F48" si="15">D48-$C$41</f>
        <v>3847</v>
      </c>
      <c r="G48" s="9"/>
      <c r="H48" s="1"/>
      <c r="I48" s="5"/>
      <c r="J48" s="1"/>
    </row>
    <row r="49" spans="2:10">
      <c r="B49" s="3">
        <v>42614</v>
      </c>
      <c r="C49" s="4">
        <f>D48</f>
        <v>56229</v>
      </c>
      <c r="D49" s="34">
        <v>56487</v>
      </c>
      <c r="E49" s="4">
        <f t="shared" ref="E49:E52" si="16">D49-C49</f>
        <v>258</v>
      </c>
      <c r="F49" s="4">
        <f t="shared" ref="F49:F52" si="17">D49-$C$41</f>
        <v>4105</v>
      </c>
      <c r="G49" s="5"/>
      <c r="H49" s="6"/>
      <c r="I49" s="5"/>
      <c r="J49" s="1"/>
    </row>
    <row r="50" spans="2:10">
      <c r="B50" s="3">
        <v>42644</v>
      </c>
      <c r="C50" s="34">
        <f>D49</f>
        <v>56487</v>
      </c>
      <c r="D50" s="4">
        <v>60265</v>
      </c>
      <c r="E50" s="4">
        <f t="shared" si="16"/>
        <v>3778</v>
      </c>
      <c r="F50" s="4">
        <f t="shared" si="17"/>
        <v>7883</v>
      </c>
      <c r="G50" s="5"/>
      <c r="H50" s="1"/>
      <c r="I50" s="5"/>
      <c r="J50" s="1"/>
    </row>
    <row r="51" spans="2:10">
      <c r="B51" s="3">
        <v>42675</v>
      </c>
      <c r="C51" s="4">
        <f>D50</f>
        <v>60265</v>
      </c>
      <c r="D51" s="4">
        <v>61367</v>
      </c>
      <c r="E51" s="4">
        <f t="shared" si="16"/>
        <v>1102</v>
      </c>
      <c r="F51" s="4">
        <f t="shared" si="17"/>
        <v>8985</v>
      </c>
      <c r="G51" s="5"/>
      <c r="H51" s="6"/>
      <c r="I51" s="5"/>
      <c r="J51" s="1"/>
    </row>
    <row r="52" spans="2:10">
      <c r="B52" s="3">
        <v>42705</v>
      </c>
      <c r="C52" s="4">
        <f>D51</f>
        <v>61367</v>
      </c>
      <c r="D52" s="4">
        <v>61760</v>
      </c>
      <c r="E52" s="4">
        <f t="shared" si="16"/>
        <v>393</v>
      </c>
      <c r="F52" s="4">
        <f t="shared" si="17"/>
        <v>9378</v>
      </c>
      <c r="G52" s="5"/>
      <c r="H52" s="1"/>
      <c r="I52" s="5"/>
      <c r="J52" s="1"/>
    </row>
    <row r="57" spans="2:10">
      <c r="E57" s="7"/>
      <c r="G57" s="8"/>
    </row>
    <row r="58" spans="2:10">
      <c r="E58" s="7"/>
    </row>
    <row r="59" spans="2:10">
      <c r="E59" s="7"/>
      <c r="G59" s="8"/>
    </row>
    <row r="60" spans="2:10">
      <c r="E60" s="7"/>
    </row>
    <row r="61" spans="2:10">
      <c r="E61" s="7"/>
      <c r="G61" s="8"/>
    </row>
    <row r="62" spans="2:10">
      <c r="E62" s="7"/>
    </row>
    <row r="63" spans="2:10">
      <c r="E63" s="7"/>
    </row>
    <row r="64" spans="2:10">
      <c r="G64" s="8"/>
    </row>
    <row r="77" spans="2:10" ht="27" customHeight="1">
      <c r="B77" s="1" t="s">
        <v>10</v>
      </c>
      <c r="C77" s="2" t="s">
        <v>0</v>
      </c>
      <c r="D77" s="2" t="s">
        <v>1</v>
      </c>
      <c r="E77" s="2" t="s">
        <v>2</v>
      </c>
      <c r="F77" s="2" t="s">
        <v>3</v>
      </c>
      <c r="G77" s="44" t="s">
        <v>8</v>
      </c>
      <c r="H77" s="44"/>
      <c r="I77" s="45" t="s">
        <v>6</v>
      </c>
      <c r="J77" s="45"/>
    </row>
    <row r="78" spans="2:10">
      <c r="B78" s="3">
        <v>42370</v>
      </c>
      <c r="C78" s="4">
        <v>13986</v>
      </c>
      <c r="D78" s="4">
        <v>14072</v>
      </c>
      <c r="E78" s="4">
        <f t="shared" ref="E78:E88" si="18">D78-C78</f>
        <v>86</v>
      </c>
      <c r="F78" s="4">
        <f>D78-$C$78</f>
        <v>86</v>
      </c>
      <c r="G78" s="5"/>
      <c r="H78" s="1"/>
      <c r="I78" s="9"/>
      <c r="J78" s="6"/>
    </row>
    <row r="79" spans="2:10">
      <c r="B79" s="3">
        <v>42401</v>
      </c>
      <c r="C79" s="4">
        <f t="shared" ref="C79:C85" si="19">D78</f>
        <v>14072</v>
      </c>
      <c r="D79" s="4">
        <v>14077</v>
      </c>
      <c r="E79" s="4">
        <f t="shared" si="18"/>
        <v>5</v>
      </c>
      <c r="F79" s="4">
        <f t="shared" ref="F79:F88" si="20">D79-$C$78</f>
        <v>91</v>
      </c>
      <c r="G79" s="5">
        <v>14072</v>
      </c>
      <c r="H79" s="6">
        <v>42411</v>
      </c>
      <c r="I79" s="1"/>
      <c r="J79" s="1"/>
    </row>
    <row r="80" spans="2:10">
      <c r="B80" s="3">
        <v>42430</v>
      </c>
      <c r="C80" s="4">
        <f t="shared" si="19"/>
        <v>14077</v>
      </c>
      <c r="D80" s="4">
        <v>14107</v>
      </c>
      <c r="E80" s="4">
        <f t="shared" si="18"/>
        <v>30</v>
      </c>
      <c r="F80" s="4">
        <f t="shared" si="20"/>
        <v>121</v>
      </c>
      <c r="G80" s="9"/>
      <c r="H80" s="1"/>
      <c r="I80" s="6"/>
      <c r="J80" s="1"/>
    </row>
    <row r="81" spans="2:10">
      <c r="B81" s="3">
        <v>42461</v>
      </c>
      <c r="C81" s="4">
        <f t="shared" si="19"/>
        <v>14107</v>
      </c>
      <c r="D81" s="4">
        <v>14262</v>
      </c>
      <c r="E81" s="4">
        <f t="shared" si="18"/>
        <v>155</v>
      </c>
      <c r="F81" s="4">
        <f t="shared" si="20"/>
        <v>276</v>
      </c>
      <c r="G81" s="5"/>
      <c r="I81" s="6"/>
      <c r="J81" s="1"/>
    </row>
    <row r="82" spans="2:10">
      <c r="B82" s="3">
        <v>42491</v>
      </c>
      <c r="C82" s="4">
        <f t="shared" si="19"/>
        <v>14262</v>
      </c>
      <c r="D82" s="4">
        <v>14510</v>
      </c>
      <c r="E82" s="4">
        <f t="shared" si="18"/>
        <v>248</v>
      </c>
      <c r="F82" s="4">
        <f t="shared" si="20"/>
        <v>524</v>
      </c>
      <c r="G82" s="5"/>
      <c r="H82" s="1"/>
      <c r="I82" s="1"/>
      <c r="J82" s="6"/>
    </row>
    <row r="83" spans="2:10">
      <c r="B83" s="3">
        <v>42522</v>
      </c>
      <c r="C83" s="4">
        <f t="shared" si="19"/>
        <v>14510</v>
      </c>
      <c r="D83" s="4">
        <v>14581</v>
      </c>
      <c r="E83" s="4">
        <f t="shared" si="18"/>
        <v>71</v>
      </c>
      <c r="F83" s="4">
        <f t="shared" si="20"/>
        <v>595</v>
      </c>
      <c r="G83" s="5"/>
      <c r="H83" s="6"/>
      <c r="I83" s="1"/>
      <c r="J83" s="1"/>
    </row>
    <row r="84" spans="2:10">
      <c r="B84" s="3">
        <v>42552</v>
      </c>
      <c r="C84" s="4">
        <f t="shared" si="19"/>
        <v>14581</v>
      </c>
      <c r="D84" s="4">
        <v>14953</v>
      </c>
      <c r="E84" s="4">
        <f t="shared" si="18"/>
        <v>372</v>
      </c>
      <c r="F84" s="4">
        <f t="shared" si="20"/>
        <v>967</v>
      </c>
      <c r="G84" s="5"/>
      <c r="H84" s="1"/>
      <c r="I84" s="1"/>
      <c r="J84" s="6"/>
    </row>
    <row r="85" spans="2:10">
      <c r="B85" s="3">
        <v>42583</v>
      </c>
      <c r="C85" s="4">
        <f t="shared" si="19"/>
        <v>14953</v>
      </c>
      <c r="D85" s="4">
        <v>14953</v>
      </c>
      <c r="E85" s="4">
        <f t="shared" si="18"/>
        <v>0</v>
      </c>
      <c r="F85" s="4">
        <f t="shared" si="20"/>
        <v>967</v>
      </c>
      <c r="G85" s="9"/>
      <c r="H85" s="1"/>
      <c r="I85" s="1"/>
      <c r="J85" s="1"/>
    </row>
    <row r="86" spans="2:10">
      <c r="B86" s="3">
        <v>42614</v>
      </c>
      <c r="C86" s="4">
        <f>D85</f>
        <v>14953</v>
      </c>
      <c r="D86" s="4">
        <v>15062</v>
      </c>
      <c r="E86" s="4">
        <f t="shared" si="18"/>
        <v>109</v>
      </c>
      <c r="F86" s="4">
        <f t="shared" si="20"/>
        <v>1076</v>
      </c>
      <c r="G86" s="9"/>
      <c r="H86" s="6"/>
      <c r="I86" s="9"/>
      <c r="J86" s="6"/>
    </row>
    <row r="87" spans="2:10">
      <c r="B87" s="3">
        <v>42644</v>
      </c>
      <c r="C87" s="4">
        <f>D86</f>
        <v>15062</v>
      </c>
      <c r="D87" s="4">
        <v>15229</v>
      </c>
      <c r="E87" s="4">
        <f t="shared" si="18"/>
        <v>167</v>
      </c>
      <c r="F87" s="4">
        <f t="shared" si="20"/>
        <v>1243</v>
      </c>
      <c r="G87" s="9"/>
      <c r="H87" s="1"/>
      <c r="I87" s="1"/>
      <c r="J87" s="1"/>
    </row>
    <row r="88" spans="2:10">
      <c r="B88" s="3">
        <v>42675</v>
      </c>
      <c r="C88" s="4">
        <f>D87</f>
        <v>15229</v>
      </c>
      <c r="D88" s="4">
        <v>15362</v>
      </c>
      <c r="E88" s="4">
        <f t="shared" si="18"/>
        <v>133</v>
      </c>
      <c r="F88" s="4">
        <f t="shared" si="20"/>
        <v>1376</v>
      </c>
      <c r="G88" s="5"/>
      <c r="H88" s="6"/>
      <c r="I88" s="1"/>
      <c r="J88" s="1"/>
    </row>
    <row r="89" spans="2:10">
      <c r="B89" s="3">
        <v>42705</v>
      </c>
      <c r="C89" s="4">
        <f>D88</f>
        <v>15362</v>
      </c>
      <c r="D89" s="4">
        <v>15362</v>
      </c>
      <c r="E89" s="4">
        <f t="shared" ref="E89" si="21">D89-C89</f>
        <v>0</v>
      </c>
      <c r="F89" s="4">
        <f t="shared" ref="F89" si="22">D89-$C$78</f>
        <v>1376</v>
      </c>
      <c r="G89" s="5"/>
      <c r="H89" s="1"/>
      <c r="I89" s="1"/>
      <c r="J89" s="9"/>
    </row>
    <row r="94" spans="2:10">
      <c r="E94" s="7"/>
      <c r="G94" s="8"/>
    </row>
    <row r="95" spans="2:10">
      <c r="E95" s="7"/>
    </row>
    <row r="96" spans="2:10">
      <c r="E96" s="7"/>
      <c r="G96" s="8"/>
    </row>
    <row r="97" spans="5:7">
      <c r="E97" s="7"/>
    </row>
    <row r="98" spans="5:7">
      <c r="E98" s="7"/>
      <c r="G98" s="8"/>
    </row>
    <row r="99" spans="5:7">
      <c r="E99" s="7"/>
    </row>
    <row r="100" spans="5:7">
      <c r="E100" s="7"/>
    </row>
    <row r="101" spans="5:7">
      <c r="G101" s="8"/>
    </row>
  </sheetData>
  <sheetProtection selectLockedCells="1" selectUnlockedCells="1"/>
  <mergeCells count="6">
    <mergeCell ref="G77:H77"/>
    <mergeCell ref="I77:J77"/>
    <mergeCell ref="G3:H3"/>
    <mergeCell ref="I3:J3"/>
    <mergeCell ref="G40:H40"/>
    <mergeCell ref="I40:J40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39"/>
  <sheetViews>
    <sheetView topLeftCell="A22" zoomScaleNormal="100" workbookViewId="0">
      <selection activeCell="L11" sqref="L11"/>
    </sheetView>
  </sheetViews>
  <sheetFormatPr defaultRowHeight="13"/>
  <cols>
    <col min="2" max="2" width="7.7265625" customWidth="1"/>
    <col min="3" max="4" width="9.08984375" customWidth="1"/>
    <col min="5" max="5" width="15.6328125" customWidth="1"/>
    <col min="6" max="6" width="13.453125" customWidth="1"/>
    <col min="7" max="7" width="9.90625" customWidth="1"/>
    <col min="8" max="8" width="11.6328125" customWidth="1"/>
    <col min="9" max="9" width="10.453125" customWidth="1"/>
    <col min="10" max="10" width="11" customWidth="1"/>
  </cols>
  <sheetData>
    <row r="3" spans="2:10" ht="27" customHeight="1">
      <c r="B3" s="1"/>
      <c r="C3" s="2" t="s">
        <v>0</v>
      </c>
      <c r="D3" s="2" t="s">
        <v>1</v>
      </c>
      <c r="E3" s="2" t="s">
        <v>2</v>
      </c>
      <c r="F3" s="2" t="s">
        <v>3</v>
      </c>
      <c r="G3" s="44" t="s">
        <v>8</v>
      </c>
      <c r="H3" s="44"/>
      <c r="I3" s="45" t="s">
        <v>6</v>
      </c>
      <c r="J3" s="45"/>
    </row>
    <row r="4" spans="2:10">
      <c r="B4" s="3">
        <v>42005</v>
      </c>
      <c r="C4" s="4"/>
      <c r="D4" s="4"/>
      <c r="E4" s="4">
        <f t="shared" ref="E4:F13" si="0">E41+E78</f>
        <v>13</v>
      </c>
      <c r="F4" s="4">
        <f t="shared" si="0"/>
        <v>13</v>
      </c>
      <c r="G4" s="5"/>
      <c r="H4" s="1"/>
      <c r="I4" s="1"/>
      <c r="J4" s="1"/>
    </row>
    <row r="5" spans="2:10">
      <c r="B5" s="3">
        <v>42036</v>
      </c>
      <c r="C5" s="4"/>
      <c r="D5" s="4"/>
      <c r="E5" s="4">
        <f t="shared" si="0"/>
        <v>58</v>
      </c>
      <c r="F5" s="4">
        <f t="shared" si="0"/>
        <v>71</v>
      </c>
      <c r="G5" s="5"/>
      <c r="H5" s="6"/>
      <c r="I5" s="1"/>
      <c r="J5" s="1"/>
    </row>
    <row r="6" spans="2:10">
      <c r="B6" s="3">
        <v>42064</v>
      </c>
      <c r="C6" s="4"/>
      <c r="D6" s="4"/>
      <c r="E6" s="4">
        <f t="shared" si="0"/>
        <v>698</v>
      </c>
      <c r="F6" s="4">
        <f t="shared" si="0"/>
        <v>769</v>
      </c>
      <c r="G6" s="5"/>
      <c r="H6" s="1"/>
      <c r="I6" s="1"/>
      <c r="J6" s="1"/>
    </row>
    <row r="7" spans="2:10">
      <c r="B7" s="3">
        <v>42095</v>
      </c>
      <c r="C7" s="4"/>
      <c r="D7" s="4"/>
      <c r="E7" s="4">
        <f t="shared" si="0"/>
        <v>2342</v>
      </c>
      <c r="F7" s="4">
        <f t="shared" si="0"/>
        <v>3111</v>
      </c>
      <c r="G7" s="5"/>
      <c r="H7" s="6"/>
      <c r="I7" s="1"/>
      <c r="J7" s="1"/>
    </row>
    <row r="8" spans="2:10">
      <c r="B8" s="3">
        <v>42125</v>
      </c>
      <c r="C8" s="4"/>
      <c r="D8" s="4"/>
      <c r="E8" s="4">
        <f t="shared" si="0"/>
        <v>1325</v>
      </c>
      <c r="F8" s="4">
        <f t="shared" si="0"/>
        <v>4436</v>
      </c>
      <c r="G8" s="5"/>
      <c r="H8" s="1"/>
      <c r="I8" s="1"/>
      <c r="J8" s="1"/>
    </row>
    <row r="9" spans="2:10">
      <c r="B9" s="3">
        <v>42156</v>
      </c>
      <c r="C9" s="4"/>
      <c r="D9" s="4"/>
      <c r="E9" s="4">
        <f t="shared" si="0"/>
        <v>633</v>
      </c>
      <c r="F9" s="4">
        <f t="shared" si="0"/>
        <v>5069</v>
      </c>
      <c r="G9" s="5"/>
      <c r="H9" s="6"/>
      <c r="I9" s="1"/>
      <c r="J9" s="1"/>
    </row>
    <row r="10" spans="2:10">
      <c r="B10" s="3">
        <v>42186</v>
      </c>
      <c r="C10" s="4"/>
      <c r="D10" s="4"/>
      <c r="E10" s="4">
        <f t="shared" si="0"/>
        <v>3827</v>
      </c>
      <c r="F10" s="4">
        <f t="shared" si="0"/>
        <v>8896</v>
      </c>
      <c r="G10" s="5"/>
      <c r="H10" s="1"/>
      <c r="I10" s="1"/>
      <c r="J10" s="1"/>
    </row>
    <row r="11" spans="2:10">
      <c r="B11" s="3">
        <v>42217</v>
      </c>
      <c r="C11" s="4"/>
      <c r="D11" s="4"/>
      <c r="E11" s="4">
        <f t="shared" si="0"/>
        <v>720</v>
      </c>
      <c r="F11" s="4">
        <f t="shared" si="0"/>
        <v>9616</v>
      </c>
      <c r="G11" s="5"/>
      <c r="H11" s="1"/>
      <c r="I11" s="1"/>
      <c r="J11" s="1"/>
    </row>
    <row r="12" spans="2:10">
      <c r="B12" s="3">
        <v>42248</v>
      </c>
      <c r="C12" s="4"/>
      <c r="D12" s="4"/>
      <c r="E12" s="4">
        <f t="shared" si="0"/>
        <v>1723</v>
      </c>
      <c r="F12" s="4">
        <f t="shared" si="0"/>
        <v>11339</v>
      </c>
      <c r="G12" s="5"/>
      <c r="H12" s="6"/>
      <c r="I12" s="1"/>
      <c r="J12" s="1"/>
    </row>
    <row r="13" spans="2:10">
      <c r="B13" s="3">
        <v>42278</v>
      </c>
      <c r="C13" s="4"/>
      <c r="D13" s="4"/>
      <c r="E13" s="4">
        <f t="shared" si="0"/>
        <v>2260</v>
      </c>
      <c r="F13" s="4">
        <f t="shared" si="0"/>
        <v>13599</v>
      </c>
      <c r="G13" s="5"/>
      <c r="H13" s="1"/>
      <c r="I13" s="1"/>
      <c r="J13" s="1"/>
    </row>
    <row r="14" spans="2:10">
      <c r="B14" s="3">
        <v>42309</v>
      </c>
      <c r="C14" s="4"/>
      <c r="D14" s="4"/>
      <c r="E14" s="4">
        <f>E51+E88+E126</f>
        <v>229</v>
      </c>
      <c r="F14" s="4">
        <f>F51+F88+F126</f>
        <v>13828</v>
      </c>
      <c r="G14" s="5"/>
      <c r="H14" s="6"/>
      <c r="I14" s="1"/>
      <c r="J14" s="1"/>
    </row>
    <row r="15" spans="2:10">
      <c r="B15" s="3">
        <v>42339</v>
      </c>
      <c r="C15" s="4"/>
      <c r="D15" s="4"/>
      <c r="E15" s="4">
        <f>E52+E89+E127</f>
        <v>236</v>
      </c>
      <c r="F15" s="4">
        <f>F52+F89+F127</f>
        <v>14064</v>
      </c>
      <c r="G15" s="5"/>
      <c r="H15" s="1"/>
      <c r="I15" s="1"/>
      <c r="J15" s="1"/>
    </row>
    <row r="20" spans="5:7">
      <c r="E20" s="7"/>
      <c r="G20" s="8"/>
    </row>
    <row r="21" spans="5:7">
      <c r="E21" s="7"/>
    </row>
    <row r="22" spans="5:7">
      <c r="E22" s="7"/>
      <c r="G22" s="8"/>
    </row>
    <row r="23" spans="5:7">
      <c r="E23" s="7"/>
    </row>
    <row r="24" spans="5:7">
      <c r="E24" s="7"/>
      <c r="G24" s="8"/>
    </row>
    <row r="25" spans="5:7">
      <c r="E25" s="7"/>
    </row>
    <row r="26" spans="5:7">
      <c r="E26" s="7"/>
    </row>
    <row r="27" spans="5:7">
      <c r="G27" s="8"/>
    </row>
    <row r="40" spans="2:10" ht="27" customHeight="1">
      <c r="B40" s="1" t="s">
        <v>11</v>
      </c>
      <c r="C40" s="2" t="s">
        <v>0</v>
      </c>
      <c r="D40" s="2" t="s">
        <v>1</v>
      </c>
      <c r="E40" s="2" t="s">
        <v>2</v>
      </c>
      <c r="F40" s="2" t="s">
        <v>3</v>
      </c>
      <c r="G40" s="44" t="s">
        <v>8</v>
      </c>
      <c r="H40" s="44"/>
      <c r="I40" s="45" t="s">
        <v>6</v>
      </c>
      <c r="J40" s="45"/>
    </row>
    <row r="41" spans="2:10">
      <c r="B41" s="3">
        <v>42005</v>
      </c>
      <c r="C41" s="4">
        <v>39453</v>
      </c>
      <c r="D41" s="4">
        <v>39454</v>
      </c>
      <c r="E41" s="4">
        <f t="shared" ref="E41:E42" si="1">D41-C41</f>
        <v>1</v>
      </c>
      <c r="F41" s="4">
        <f t="shared" ref="F41:F42" si="2">D41-$C$41</f>
        <v>1</v>
      </c>
      <c r="G41" s="5"/>
      <c r="H41" s="1"/>
      <c r="I41" s="5"/>
      <c r="J41" s="1"/>
    </row>
    <row r="42" spans="2:10">
      <c r="B42" s="3">
        <v>42036</v>
      </c>
      <c r="C42" s="4">
        <f t="shared" ref="C42:C48" si="3">D41</f>
        <v>39454</v>
      </c>
      <c r="D42" s="4">
        <v>39496</v>
      </c>
      <c r="E42" s="4">
        <f t="shared" si="1"/>
        <v>42</v>
      </c>
      <c r="F42" s="4">
        <f t="shared" si="2"/>
        <v>43</v>
      </c>
      <c r="G42" s="5">
        <v>39476</v>
      </c>
      <c r="H42" s="6">
        <v>42057</v>
      </c>
      <c r="I42" s="5"/>
      <c r="J42" s="1"/>
    </row>
    <row r="43" spans="2:10">
      <c r="B43" s="3">
        <v>42064</v>
      </c>
      <c r="C43" s="4">
        <f t="shared" si="3"/>
        <v>39496</v>
      </c>
      <c r="D43" s="4">
        <v>40172</v>
      </c>
      <c r="E43" s="4">
        <f t="shared" ref="E43" si="4">D43-C43</f>
        <v>676</v>
      </c>
      <c r="F43" s="4">
        <f t="shared" ref="F43" si="5">D43-$C$41</f>
        <v>719</v>
      </c>
      <c r="G43" s="9"/>
      <c r="H43" s="1"/>
      <c r="I43" s="9"/>
      <c r="J43" s="1"/>
    </row>
    <row r="44" spans="2:10">
      <c r="B44" s="3">
        <v>42095</v>
      </c>
      <c r="C44" s="4">
        <f t="shared" si="3"/>
        <v>40172</v>
      </c>
      <c r="D44" s="4">
        <v>42418</v>
      </c>
      <c r="E44" s="4">
        <f t="shared" ref="E44:E52" si="6">D44-C44</f>
        <v>2246</v>
      </c>
      <c r="F44" s="4">
        <f t="shared" ref="F44:F52" si="7">D44-$C$41</f>
        <v>2965</v>
      </c>
      <c r="G44" s="5"/>
      <c r="H44" s="6"/>
      <c r="I44" s="5"/>
      <c r="J44" s="1"/>
    </row>
    <row r="45" spans="2:10">
      <c r="B45" s="3">
        <v>42125</v>
      </c>
      <c r="C45" s="4">
        <f t="shared" si="3"/>
        <v>42418</v>
      </c>
      <c r="D45" s="4">
        <v>43436</v>
      </c>
      <c r="E45" s="4">
        <f t="shared" si="6"/>
        <v>1018</v>
      </c>
      <c r="F45" s="4">
        <f t="shared" si="7"/>
        <v>3983</v>
      </c>
      <c r="G45" s="5"/>
      <c r="H45" s="1"/>
      <c r="I45" s="5"/>
      <c r="J45" s="1"/>
    </row>
    <row r="46" spans="2:10">
      <c r="B46" s="3">
        <v>42156</v>
      </c>
      <c r="C46" s="4">
        <f t="shared" si="3"/>
        <v>43436</v>
      </c>
      <c r="D46" s="4">
        <v>44055</v>
      </c>
      <c r="E46" s="4">
        <f t="shared" si="6"/>
        <v>619</v>
      </c>
      <c r="F46" s="4">
        <f t="shared" si="7"/>
        <v>4602</v>
      </c>
      <c r="G46" s="5"/>
      <c r="H46" s="6"/>
      <c r="I46" s="5"/>
      <c r="J46" s="1"/>
    </row>
    <row r="47" spans="2:10" ht="14">
      <c r="B47" s="3">
        <v>42186</v>
      </c>
      <c r="C47" s="4">
        <f t="shared" si="3"/>
        <v>44055</v>
      </c>
      <c r="D47" s="10">
        <v>47882</v>
      </c>
      <c r="E47" s="4">
        <f t="shared" si="6"/>
        <v>3827</v>
      </c>
      <c r="F47" s="4">
        <f t="shared" si="7"/>
        <v>8429</v>
      </c>
      <c r="G47" s="5">
        <v>44471</v>
      </c>
      <c r="H47" s="6">
        <v>42196</v>
      </c>
      <c r="I47" s="5">
        <v>44471</v>
      </c>
      <c r="J47" s="6">
        <v>42196</v>
      </c>
    </row>
    <row r="48" spans="2:10">
      <c r="B48" s="3">
        <v>42217</v>
      </c>
      <c r="C48" s="4">
        <f t="shared" si="3"/>
        <v>47882</v>
      </c>
      <c r="D48" s="4">
        <v>48508</v>
      </c>
      <c r="E48" s="4">
        <f t="shared" si="6"/>
        <v>626</v>
      </c>
      <c r="F48" s="4">
        <f t="shared" si="7"/>
        <v>9055</v>
      </c>
      <c r="G48" s="9"/>
      <c r="H48" s="1"/>
      <c r="I48" s="5"/>
      <c r="J48" s="1"/>
    </row>
    <row r="49" spans="2:10">
      <c r="B49" s="3">
        <v>42248</v>
      </c>
      <c r="C49" s="4">
        <f>D48</f>
        <v>48508</v>
      </c>
      <c r="D49" s="4">
        <v>50129</v>
      </c>
      <c r="E49" s="4">
        <f t="shared" si="6"/>
        <v>1621</v>
      </c>
      <c r="F49" s="4">
        <f t="shared" si="7"/>
        <v>10676</v>
      </c>
      <c r="G49" s="5"/>
      <c r="H49" s="6"/>
      <c r="I49" s="5"/>
      <c r="J49" s="1"/>
    </row>
    <row r="50" spans="2:10">
      <c r="B50" s="3">
        <v>42278</v>
      </c>
      <c r="C50" s="4">
        <f>D49</f>
        <v>50129</v>
      </c>
      <c r="D50" s="4">
        <v>52224</v>
      </c>
      <c r="E50" s="4">
        <f t="shared" si="6"/>
        <v>2095</v>
      </c>
      <c r="F50" s="4">
        <f t="shared" si="7"/>
        <v>12771</v>
      </c>
      <c r="G50" s="5"/>
      <c r="H50" s="1"/>
      <c r="I50" s="5"/>
      <c r="J50" s="1"/>
    </row>
    <row r="51" spans="2:10">
      <c r="B51" s="3">
        <v>42309</v>
      </c>
      <c r="C51" s="4">
        <f>D50</f>
        <v>52224</v>
      </c>
      <c r="D51" s="4">
        <v>52224</v>
      </c>
      <c r="E51" s="4">
        <f t="shared" si="6"/>
        <v>0</v>
      </c>
      <c r="F51" s="4">
        <f t="shared" si="7"/>
        <v>12771</v>
      </c>
      <c r="G51" s="5"/>
      <c r="H51" s="6"/>
      <c r="I51" s="5"/>
      <c r="J51" s="1"/>
    </row>
    <row r="52" spans="2:10">
      <c r="B52" s="3">
        <v>42339</v>
      </c>
      <c r="C52" s="4">
        <f>D51</f>
        <v>52224</v>
      </c>
      <c r="D52" s="4">
        <v>52382</v>
      </c>
      <c r="E52" s="4">
        <f t="shared" si="6"/>
        <v>158</v>
      </c>
      <c r="F52" s="4">
        <f t="shared" si="7"/>
        <v>12929</v>
      </c>
      <c r="G52" s="5"/>
      <c r="H52" s="1"/>
      <c r="I52" s="5"/>
      <c r="J52" s="1"/>
    </row>
    <row r="57" spans="2:10">
      <c r="E57" s="7"/>
      <c r="G57" s="8"/>
    </row>
    <row r="58" spans="2:10">
      <c r="E58" s="7"/>
    </row>
    <row r="59" spans="2:10">
      <c r="E59" s="7"/>
      <c r="G59" s="8"/>
    </row>
    <row r="60" spans="2:10">
      <c r="E60" s="7"/>
    </row>
    <row r="61" spans="2:10">
      <c r="E61" s="7"/>
      <c r="G61" s="8"/>
    </row>
    <row r="62" spans="2:10">
      <c r="E62" s="7"/>
    </row>
    <row r="63" spans="2:10">
      <c r="E63" s="7"/>
    </row>
    <row r="64" spans="2:10">
      <c r="G64" s="8"/>
    </row>
    <row r="77" spans="2:10" ht="27" customHeight="1">
      <c r="B77" s="1" t="s">
        <v>12</v>
      </c>
      <c r="C77" s="2" t="s">
        <v>0</v>
      </c>
      <c r="D77" s="2" t="s">
        <v>1</v>
      </c>
      <c r="E77" s="2" t="s">
        <v>2</v>
      </c>
      <c r="F77" s="2" t="s">
        <v>3</v>
      </c>
      <c r="G77" s="44" t="s">
        <v>8</v>
      </c>
      <c r="H77" s="44"/>
      <c r="I77" s="45" t="s">
        <v>6</v>
      </c>
      <c r="J77" s="45"/>
    </row>
    <row r="78" spans="2:10">
      <c r="B78" s="3">
        <v>42005</v>
      </c>
      <c r="C78" s="4">
        <v>40210</v>
      </c>
      <c r="D78" s="4">
        <v>40222</v>
      </c>
      <c r="E78" s="4">
        <f t="shared" ref="E78:E79" si="8">D78-C78</f>
        <v>12</v>
      </c>
      <c r="F78" s="4">
        <f t="shared" ref="F78:F79" si="9">D78-$C$78</f>
        <v>12</v>
      </c>
      <c r="G78" s="5"/>
      <c r="H78" s="1"/>
      <c r="I78" s="9" t="s">
        <v>13</v>
      </c>
      <c r="J78" s="6" t="s">
        <v>14</v>
      </c>
    </row>
    <row r="79" spans="2:10">
      <c r="B79" s="3">
        <v>42036</v>
      </c>
      <c r="C79" s="4">
        <f t="shared" ref="C79:C85" si="10">D78</f>
        <v>40222</v>
      </c>
      <c r="D79" s="4">
        <v>40238</v>
      </c>
      <c r="E79" s="4">
        <f t="shared" si="8"/>
        <v>16</v>
      </c>
      <c r="F79" s="4">
        <f t="shared" si="9"/>
        <v>28</v>
      </c>
      <c r="G79" s="5">
        <v>40222</v>
      </c>
      <c r="H79" s="6">
        <v>42042</v>
      </c>
      <c r="I79" s="1"/>
      <c r="J79" s="1"/>
    </row>
    <row r="80" spans="2:10">
      <c r="B80" s="3">
        <v>42064</v>
      </c>
      <c r="C80" s="4">
        <f t="shared" si="10"/>
        <v>40238</v>
      </c>
      <c r="D80" s="4">
        <v>40260</v>
      </c>
      <c r="E80" s="4">
        <f t="shared" ref="E80" si="11">D80-C80</f>
        <v>22</v>
      </c>
      <c r="F80" s="4">
        <f t="shared" ref="F80" si="12">D80-$C$78</f>
        <v>50</v>
      </c>
      <c r="G80" s="9"/>
      <c r="H80" s="1"/>
      <c r="I80" s="6"/>
      <c r="J80" s="1"/>
    </row>
    <row r="81" spans="2:10">
      <c r="B81" s="3">
        <v>42095</v>
      </c>
      <c r="C81" s="4">
        <f t="shared" si="10"/>
        <v>40260</v>
      </c>
      <c r="D81" s="4">
        <v>40356</v>
      </c>
      <c r="E81" s="4">
        <f t="shared" ref="E81:E89" si="13">D81-C81</f>
        <v>96</v>
      </c>
      <c r="F81" s="4">
        <f t="shared" ref="F81:F89" si="14">D81-$C$78</f>
        <v>146</v>
      </c>
      <c r="G81" s="5"/>
      <c r="I81" s="6"/>
      <c r="J81" s="1"/>
    </row>
    <row r="82" spans="2:10">
      <c r="B82" s="3">
        <v>42125</v>
      </c>
      <c r="C82" s="4">
        <f t="shared" si="10"/>
        <v>40356</v>
      </c>
      <c r="D82" s="4">
        <v>40663</v>
      </c>
      <c r="E82" s="4">
        <f t="shared" si="13"/>
        <v>307</v>
      </c>
      <c r="F82" s="4">
        <f t="shared" si="14"/>
        <v>453</v>
      </c>
      <c r="G82" s="5"/>
      <c r="H82" s="1"/>
      <c r="I82" s="1"/>
      <c r="J82" s="6"/>
    </row>
    <row r="83" spans="2:10">
      <c r="B83" s="3">
        <v>42156</v>
      </c>
      <c r="C83" s="4">
        <f t="shared" si="10"/>
        <v>40663</v>
      </c>
      <c r="D83" s="4">
        <v>40677</v>
      </c>
      <c r="E83" s="4">
        <f t="shared" si="13"/>
        <v>14</v>
      </c>
      <c r="F83" s="4">
        <f t="shared" si="14"/>
        <v>467</v>
      </c>
      <c r="G83" s="5"/>
      <c r="H83" s="6"/>
      <c r="I83" s="1"/>
      <c r="J83" s="1"/>
    </row>
    <row r="84" spans="2:10">
      <c r="B84" s="3">
        <v>42186</v>
      </c>
      <c r="C84" s="4">
        <f t="shared" si="10"/>
        <v>40677</v>
      </c>
      <c r="D84" s="4">
        <v>40677</v>
      </c>
      <c r="E84" s="4">
        <f t="shared" si="13"/>
        <v>0</v>
      </c>
      <c r="F84" s="4">
        <f t="shared" si="14"/>
        <v>467</v>
      </c>
      <c r="G84" s="5"/>
      <c r="H84" s="1"/>
      <c r="I84" s="1"/>
      <c r="J84" s="6"/>
    </row>
    <row r="85" spans="2:10">
      <c r="B85" s="3">
        <v>42217</v>
      </c>
      <c r="C85" s="4">
        <f t="shared" si="10"/>
        <v>40677</v>
      </c>
      <c r="D85" s="4">
        <v>40771</v>
      </c>
      <c r="E85" s="4">
        <f t="shared" si="13"/>
        <v>94</v>
      </c>
      <c r="F85" s="4">
        <f t="shared" si="14"/>
        <v>561</v>
      </c>
      <c r="G85" s="9"/>
      <c r="H85" s="1"/>
      <c r="I85" s="1"/>
      <c r="J85" s="1"/>
    </row>
    <row r="86" spans="2:10">
      <c r="B86" s="3">
        <v>42248</v>
      </c>
      <c r="C86" s="4">
        <f>D85</f>
        <v>40771</v>
      </c>
      <c r="D86" s="4">
        <v>40873</v>
      </c>
      <c r="E86" s="4">
        <f t="shared" si="13"/>
        <v>102</v>
      </c>
      <c r="F86" s="4">
        <f t="shared" si="14"/>
        <v>663</v>
      </c>
      <c r="G86" s="9"/>
      <c r="H86" s="6"/>
      <c r="I86" s="9"/>
      <c r="J86" s="6"/>
    </row>
    <row r="87" spans="2:10">
      <c r="B87" s="3">
        <v>42278</v>
      </c>
      <c r="C87" s="4">
        <f>D86</f>
        <v>40873</v>
      </c>
      <c r="D87" s="4">
        <v>41038</v>
      </c>
      <c r="E87" s="4">
        <f t="shared" si="13"/>
        <v>165</v>
      </c>
      <c r="F87" s="4">
        <f t="shared" si="14"/>
        <v>828</v>
      </c>
      <c r="G87" s="9"/>
      <c r="H87" s="1"/>
      <c r="I87" s="1"/>
      <c r="J87" s="1"/>
    </row>
    <row r="88" spans="2:10">
      <c r="B88" s="3">
        <v>42309</v>
      </c>
      <c r="C88" s="4">
        <f>D87</f>
        <v>41038</v>
      </c>
      <c r="D88" s="4">
        <v>41179</v>
      </c>
      <c r="E88" s="4">
        <f t="shared" si="13"/>
        <v>141</v>
      </c>
      <c r="F88" s="4">
        <f t="shared" si="14"/>
        <v>969</v>
      </c>
      <c r="G88" s="5"/>
      <c r="H88" s="6"/>
      <c r="I88" s="1"/>
      <c r="J88" s="1"/>
    </row>
    <row r="89" spans="2:10">
      <c r="B89" s="3">
        <v>42339</v>
      </c>
      <c r="C89" s="4">
        <f>D88</f>
        <v>41179</v>
      </c>
      <c r="D89" s="4">
        <v>41179</v>
      </c>
      <c r="E89" s="4">
        <f t="shared" si="13"/>
        <v>0</v>
      </c>
      <c r="F89" s="4">
        <f t="shared" si="14"/>
        <v>969</v>
      </c>
      <c r="G89" s="5"/>
      <c r="H89" s="1"/>
      <c r="I89" s="1"/>
      <c r="J89" s="9"/>
    </row>
    <row r="94" spans="2:10">
      <c r="E94" s="7"/>
      <c r="G94" s="8"/>
    </row>
    <row r="95" spans="2:10">
      <c r="E95" s="7"/>
    </row>
    <row r="96" spans="2:10">
      <c r="E96" s="7"/>
      <c r="G96" s="8"/>
    </row>
    <row r="97" spans="5:7">
      <c r="E97" s="7"/>
    </row>
    <row r="98" spans="5:7">
      <c r="E98" s="7"/>
      <c r="G98" s="8"/>
    </row>
    <row r="99" spans="5:7">
      <c r="E99" s="7"/>
    </row>
    <row r="100" spans="5:7">
      <c r="E100" s="7"/>
    </row>
    <row r="101" spans="5:7">
      <c r="G101" s="8"/>
    </row>
    <row r="115" spans="2:10" ht="27" customHeight="1">
      <c r="B115" s="1" t="s">
        <v>10</v>
      </c>
      <c r="C115" s="2" t="s">
        <v>0</v>
      </c>
      <c r="D115" s="2" t="s">
        <v>1</v>
      </c>
      <c r="E115" s="2" t="s">
        <v>2</v>
      </c>
      <c r="F115" s="2" t="s">
        <v>3</v>
      </c>
      <c r="G115" s="44" t="s">
        <v>8</v>
      </c>
      <c r="H115" s="44"/>
      <c r="I115" s="45" t="s">
        <v>6</v>
      </c>
      <c r="J115" s="45"/>
    </row>
    <row r="116" spans="2:10">
      <c r="B116" s="3">
        <v>41640</v>
      </c>
      <c r="C116" s="4">
        <v>13820</v>
      </c>
      <c r="D116" s="4">
        <v>13820</v>
      </c>
      <c r="E116" s="4">
        <f t="shared" ref="E116:E127" si="15">D116-C116</f>
        <v>0</v>
      </c>
      <c r="F116" s="4">
        <f>D116-$C$116</f>
        <v>0</v>
      </c>
      <c r="G116" s="5"/>
      <c r="H116" s="1"/>
      <c r="I116" s="9"/>
      <c r="J116" s="6"/>
    </row>
    <row r="117" spans="2:10">
      <c r="B117" s="3">
        <v>41671</v>
      </c>
      <c r="C117" s="4">
        <f t="shared" ref="C117:C123" si="16">D116</f>
        <v>13820</v>
      </c>
      <c r="D117" s="4">
        <v>13820</v>
      </c>
      <c r="E117" s="4">
        <f t="shared" si="15"/>
        <v>0</v>
      </c>
      <c r="F117" s="4">
        <f t="shared" ref="F117:F127" si="17">D117-$C$116</f>
        <v>0</v>
      </c>
      <c r="G117" s="5"/>
      <c r="H117" s="6"/>
      <c r="I117" s="1"/>
      <c r="J117" s="1"/>
    </row>
    <row r="118" spans="2:10">
      <c r="B118" s="3">
        <v>41699</v>
      </c>
      <c r="C118" s="4">
        <f t="shared" si="16"/>
        <v>13820</v>
      </c>
      <c r="D118" s="4">
        <v>13820</v>
      </c>
      <c r="E118" s="4">
        <f t="shared" si="15"/>
        <v>0</v>
      </c>
      <c r="F118" s="4">
        <f t="shared" si="17"/>
        <v>0</v>
      </c>
      <c r="G118" s="9"/>
      <c r="H118" s="1"/>
      <c r="I118" s="6"/>
      <c r="J118" s="1"/>
    </row>
    <row r="119" spans="2:10">
      <c r="B119" s="3">
        <v>41730</v>
      </c>
      <c r="C119" s="4">
        <f t="shared" si="16"/>
        <v>13820</v>
      </c>
      <c r="D119" s="4">
        <v>13820</v>
      </c>
      <c r="E119" s="4">
        <f t="shared" si="15"/>
        <v>0</v>
      </c>
      <c r="F119" s="4">
        <f t="shared" si="17"/>
        <v>0</v>
      </c>
      <c r="G119" s="5"/>
      <c r="I119" s="6"/>
      <c r="J119" s="1"/>
    </row>
    <row r="120" spans="2:10">
      <c r="B120" s="3">
        <v>41760</v>
      </c>
      <c r="C120" s="4">
        <f t="shared" si="16"/>
        <v>13820</v>
      </c>
      <c r="D120" s="4">
        <v>13820</v>
      </c>
      <c r="E120" s="4">
        <f t="shared" si="15"/>
        <v>0</v>
      </c>
      <c r="F120" s="4">
        <f t="shared" si="17"/>
        <v>0</v>
      </c>
      <c r="G120" s="5"/>
      <c r="H120" s="1"/>
      <c r="I120" s="1"/>
      <c r="J120" s="6"/>
    </row>
    <row r="121" spans="2:10">
      <c r="B121" s="3">
        <v>41791</v>
      </c>
      <c r="C121" s="4">
        <f t="shared" si="16"/>
        <v>13820</v>
      </c>
      <c r="D121" s="4">
        <v>13820</v>
      </c>
      <c r="E121" s="4">
        <f t="shared" si="15"/>
        <v>0</v>
      </c>
      <c r="F121" s="4">
        <f t="shared" si="17"/>
        <v>0</v>
      </c>
      <c r="G121" s="5"/>
      <c r="H121" s="6"/>
      <c r="I121" s="1"/>
      <c r="J121" s="1"/>
    </row>
    <row r="122" spans="2:10">
      <c r="B122" s="3">
        <v>41821</v>
      </c>
      <c r="C122" s="4">
        <f t="shared" si="16"/>
        <v>13820</v>
      </c>
      <c r="D122" s="4">
        <v>13820</v>
      </c>
      <c r="E122" s="4">
        <f t="shared" si="15"/>
        <v>0</v>
      </c>
      <c r="F122" s="4">
        <f t="shared" si="17"/>
        <v>0</v>
      </c>
      <c r="G122" s="5"/>
      <c r="H122" s="1"/>
      <c r="I122" s="1"/>
      <c r="J122" s="6"/>
    </row>
    <row r="123" spans="2:10">
      <c r="B123" s="3">
        <v>41852</v>
      </c>
      <c r="C123" s="4">
        <f t="shared" si="16"/>
        <v>13820</v>
      </c>
      <c r="D123" s="4">
        <v>13820</v>
      </c>
      <c r="E123" s="4">
        <f t="shared" si="15"/>
        <v>0</v>
      </c>
      <c r="F123" s="4">
        <f t="shared" si="17"/>
        <v>0</v>
      </c>
      <c r="G123" s="9"/>
      <c r="H123" s="1"/>
      <c r="I123" s="1"/>
      <c r="J123" s="1"/>
    </row>
    <row r="124" spans="2:10">
      <c r="B124" s="3">
        <v>41883</v>
      </c>
      <c r="C124" s="4">
        <f>D123</f>
        <v>13820</v>
      </c>
      <c r="D124" s="4">
        <v>13820</v>
      </c>
      <c r="E124" s="4">
        <f t="shared" si="15"/>
        <v>0</v>
      </c>
      <c r="F124" s="4">
        <f t="shared" si="17"/>
        <v>0</v>
      </c>
      <c r="G124" s="9"/>
      <c r="H124" s="6"/>
      <c r="I124" s="9"/>
      <c r="J124" s="6"/>
    </row>
    <row r="125" spans="2:10">
      <c r="B125" s="3">
        <v>41913</v>
      </c>
      <c r="C125" s="4">
        <f>D124</f>
        <v>13820</v>
      </c>
      <c r="D125" s="4">
        <v>13820</v>
      </c>
      <c r="E125" s="4">
        <f t="shared" si="15"/>
        <v>0</v>
      </c>
      <c r="F125" s="4">
        <f t="shared" si="17"/>
        <v>0</v>
      </c>
      <c r="G125" s="9"/>
      <c r="H125" s="1"/>
      <c r="I125" s="1"/>
      <c r="J125" s="1"/>
    </row>
    <row r="126" spans="2:10">
      <c r="B126" s="3">
        <v>41944</v>
      </c>
      <c r="C126" s="4">
        <f>D125</f>
        <v>13820</v>
      </c>
      <c r="D126" s="4">
        <v>13908</v>
      </c>
      <c r="E126" s="4">
        <f t="shared" si="15"/>
        <v>88</v>
      </c>
      <c r="F126" s="4">
        <f t="shared" si="17"/>
        <v>88</v>
      </c>
      <c r="G126" s="5">
        <v>42315</v>
      </c>
      <c r="H126" s="6" t="s">
        <v>15</v>
      </c>
      <c r="I126" s="1"/>
      <c r="J126" s="1"/>
    </row>
    <row r="127" spans="2:10">
      <c r="B127" s="3">
        <v>41974</v>
      </c>
      <c r="C127" s="4">
        <f>D126</f>
        <v>13908</v>
      </c>
      <c r="D127" s="4">
        <v>13986</v>
      </c>
      <c r="E127" s="4">
        <f t="shared" si="15"/>
        <v>78</v>
      </c>
      <c r="F127" s="4">
        <f t="shared" si="17"/>
        <v>166</v>
      </c>
      <c r="G127" s="5"/>
      <c r="H127" s="1"/>
      <c r="I127" s="1"/>
      <c r="J127" s="9"/>
    </row>
    <row r="132" spans="5:7">
      <c r="E132" s="7"/>
      <c r="G132" s="8"/>
    </row>
    <row r="133" spans="5:7">
      <c r="E133" s="7"/>
    </row>
    <row r="134" spans="5:7">
      <c r="E134" s="7"/>
      <c r="G134" s="8"/>
    </row>
    <row r="135" spans="5:7">
      <c r="E135" s="7"/>
    </row>
    <row r="136" spans="5:7">
      <c r="E136" s="7"/>
      <c r="G136" s="8"/>
    </row>
    <row r="137" spans="5:7">
      <c r="E137" s="7"/>
    </row>
    <row r="138" spans="5:7">
      <c r="E138" s="7"/>
    </row>
    <row r="139" spans="5:7">
      <c r="G139" s="8"/>
    </row>
  </sheetData>
  <sheetProtection selectLockedCells="1" selectUnlockedCells="1"/>
  <mergeCells count="8">
    <mergeCell ref="G115:H115"/>
    <mergeCell ref="I115:J115"/>
    <mergeCell ref="G3:H3"/>
    <mergeCell ref="I3:J3"/>
    <mergeCell ref="G40:H40"/>
    <mergeCell ref="I40:J40"/>
    <mergeCell ref="G77:H77"/>
    <mergeCell ref="I77:J77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01"/>
  <sheetViews>
    <sheetView topLeftCell="A76" zoomScaleNormal="100" workbookViewId="0">
      <selection activeCell="J48" sqref="J48"/>
    </sheetView>
  </sheetViews>
  <sheetFormatPr defaultRowHeight="13"/>
  <cols>
    <col min="2" max="2" width="7.7265625" customWidth="1"/>
    <col min="3" max="4" width="9.08984375" customWidth="1"/>
    <col min="5" max="5" width="15.6328125" customWidth="1"/>
    <col min="6" max="6" width="13.453125" customWidth="1"/>
    <col min="7" max="7" width="9.90625" customWidth="1"/>
    <col min="8" max="8" width="11.6328125" customWidth="1"/>
    <col min="9" max="9" width="10.453125" customWidth="1"/>
    <col min="10" max="10" width="11" customWidth="1"/>
  </cols>
  <sheetData>
    <row r="3" spans="2:10" ht="27" customHeight="1">
      <c r="B3" s="1"/>
      <c r="C3" s="2" t="s">
        <v>0</v>
      </c>
      <c r="D3" s="2" t="s">
        <v>1</v>
      </c>
      <c r="E3" s="2" t="s">
        <v>2</v>
      </c>
      <c r="F3" s="2" t="s">
        <v>3</v>
      </c>
      <c r="G3" s="44" t="s">
        <v>8</v>
      </c>
      <c r="H3" s="44"/>
      <c r="I3" s="45" t="s">
        <v>6</v>
      </c>
      <c r="J3" s="45"/>
    </row>
    <row r="4" spans="2:10">
      <c r="B4" s="3">
        <v>41640</v>
      </c>
      <c r="C4" s="4"/>
      <c r="D4" s="4"/>
      <c r="E4" s="4">
        <f t="shared" ref="E4:F15" si="0">E41+E78</f>
        <v>127</v>
      </c>
      <c r="F4" s="4">
        <f t="shared" si="0"/>
        <v>127</v>
      </c>
      <c r="G4" s="5"/>
      <c r="H4" s="1"/>
      <c r="I4" s="1"/>
      <c r="J4" s="1"/>
    </row>
    <row r="5" spans="2:10">
      <c r="B5" s="3">
        <v>41671</v>
      </c>
      <c r="C5" s="4"/>
      <c r="D5" s="4"/>
      <c r="E5" s="4">
        <f t="shared" si="0"/>
        <v>59</v>
      </c>
      <c r="F5" s="4">
        <f t="shared" si="0"/>
        <v>186</v>
      </c>
      <c r="G5" s="5"/>
      <c r="H5" s="6"/>
      <c r="I5" s="1"/>
      <c r="J5" s="1"/>
    </row>
    <row r="6" spans="2:10">
      <c r="B6" s="3">
        <v>41699</v>
      </c>
      <c r="C6" s="4"/>
      <c r="D6" s="4"/>
      <c r="E6" s="4">
        <f t="shared" si="0"/>
        <v>556</v>
      </c>
      <c r="F6" s="4">
        <f t="shared" si="0"/>
        <v>742</v>
      </c>
      <c r="G6" s="5"/>
      <c r="H6" s="1"/>
      <c r="I6" s="1"/>
      <c r="J6" s="1"/>
    </row>
    <row r="7" spans="2:10">
      <c r="B7" s="3">
        <v>41730</v>
      </c>
      <c r="C7" s="4"/>
      <c r="D7" s="4"/>
      <c r="E7" s="4">
        <f t="shared" si="0"/>
        <v>1476</v>
      </c>
      <c r="F7" s="4">
        <f t="shared" si="0"/>
        <v>2218</v>
      </c>
      <c r="G7" s="5"/>
      <c r="H7" s="6"/>
      <c r="I7" s="1"/>
      <c r="J7" s="1"/>
    </row>
    <row r="8" spans="2:10">
      <c r="B8" s="3">
        <v>41760</v>
      </c>
      <c r="C8" s="4"/>
      <c r="D8" s="4"/>
      <c r="E8" s="4">
        <f t="shared" si="0"/>
        <v>1905</v>
      </c>
      <c r="F8" s="4">
        <f t="shared" si="0"/>
        <v>4123</v>
      </c>
      <c r="G8" s="5"/>
      <c r="H8" s="1"/>
      <c r="I8" s="1"/>
      <c r="J8" s="1"/>
    </row>
    <row r="9" spans="2:10">
      <c r="B9" s="3">
        <v>41791</v>
      </c>
      <c r="C9" s="4"/>
      <c r="D9" s="4"/>
      <c r="E9" s="4">
        <f t="shared" si="0"/>
        <v>1397</v>
      </c>
      <c r="F9" s="4">
        <f t="shared" si="0"/>
        <v>5520</v>
      </c>
      <c r="G9" s="5"/>
      <c r="H9" s="6"/>
      <c r="I9" s="1"/>
      <c r="J9" s="1"/>
    </row>
    <row r="10" spans="2:10">
      <c r="B10" s="3">
        <v>41821</v>
      </c>
      <c r="C10" s="4"/>
      <c r="D10" s="4"/>
      <c r="E10" s="4">
        <f t="shared" si="0"/>
        <v>511</v>
      </c>
      <c r="F10" s="4">
        <f t="shared" si="0"/>
        <v>6031</v>
      </c>
      <c r="G10" s="5"/>
      <c r="H10" s="1"/>
      <c r="I10" s="1"/>
      <c r="J10" s="1"/>
    </row>
    <row r="11" spans="2:10">
      <c r="B11" s="3">
        <v>41852</v>
      </c>
      <c r="C11" s="4"/>
      <c r="D11" s="4"/>
      <c r="E11" s="4">
        <f t="shared" si="0"/>
        <v>1119</v>
      </c>
      <c r="F11" s="4">
        <f t="shared" si="0"/>
        <v>7150</v>
      </c>
      <c r="G11" s="5"/>
      <c r="H11" s="1"/>
      <c r="I11" s="1"/>
      <c r="J11" s="1"/>
    </row>
    <row r="12" spans="2:10">
      <c r="B12" s="3">
        <v>41883</v>
      </c>
      <c r="C12" s="4"/>
      <c r="D12" s="4"/>
      <c r="E12" s="4">
        <f t="shared" si="0"/>
        <v>1350</v>
      </c>
      <c r="F12" s="4">
        <f t="shared" si="0"/>
        <v>8500</v>
      </c>
      <c r="G12" s="5"/>
      <c r="H12" s="6"/>
      <c r="I12" s="1"/>
      <c r="J12" s="1"/>
    </row>
    <row r="13" spans="2:10">
      <c r="B13" s="3">
        <v>41913</v>
      </c>
      <c r="C13" s="4"/>
      <c r="D13" s="4"/>
      <c r="E13" s="4">
        <f t="shared" si="0"/>
        <v>1434</v>
      </c>
      <c r="F13" s="4">
        <f t="shared" si="0"/>
        <v>9934</v>
      </c>
      <c r="G13" s="5"/>
      <c r="H13" s="1"/>
      <c r="I13" s="1"/>
      <c r="J13" s="1"/>
    </row>
    <row r="14" spans="2:10">
      <c r="B14" s="3">
        <v>41944</v>
      </c>
      <c r="C14" s="4"/>
      <c r="D14" s="4"/>
      <c r="E14" s="4">
        <f t="shared" si="0"/>
        <v>2761</v>
      </c>
      <c r="F14" s="4">
        <f t="shared" si="0"/>
        <v>12695</v>
      </c>
      <c r="G14" s="5"/>
      <c r="H14" s="6"/>
      <c r="I14" s="1"/>
      <c r="J14" s="1"/>
    </row>
    <row r="15" spans="2:10">
      <c r="B15" s="3">
        <v>41974</v>
      </c>
      <c r="C15" s="4"/>
      <c r="D15" s="4"/>
      <c r="E15" s="4">
        <f t="shared" si="0"/>
        <v>0</v>
      </c>
      <c r="F15" s="4">
        <f t="shared" si="0"/>
        <v>12695</v>
      </c>
      <c r="G15" s="5"/>
      <c r="H15" s="1"/>
      <c r="I15" s="1"/>
      <c r="J15" s="1"/>
    </row>
    <row r="20" spans="5:7">
      <c r="E20" s="7"/>
      <c r="G20" s="8"/>
    </row>
    <row r="21" spans="5:7">
      <c r="E21" s="7"/>
    </row>
    <row r="22" spans="5:7">
      <c r="E22" s="7"/>
      <c r="G22" s="8"/>
    </row>
    <row r="23" spans="5:7">
      <c r="E23" s="7"/>
    </row>
    <row r="24" spans="5:7">
      <c r="E24" s="7"/>
      <c r="G24" s="8"/>
    </row>
    <row r="25" spans="5:7">
      <c r="E25" s="7"/>
    </row>
    <row r="26" spans="5:7">
      <c r="E26" s="7"/>
    </row>
    <row r="27" spans="5:7">
      <c r="G27" s="8"/>
    </row>
    <row r="40" spans="2:10" ht="27" customHeight="1">
      <c r="B40" s="1" t="s">
        <v>11</v>
      </c>
      <c r="C40" s="2" t="s">
        <v>0</v>
      </c>
      <c r="D40" s="2" t="s">
        <v>1</v>
      </c>
      <c r="E40" s="2" t="s">
        <v>2</v>
      </c>
      <c r="F40" s="2" t="s">
        <v>3</v>
      </c>
      <c r="G40" s="44" t="s">
        <v>8</v>
      </c>
      <c r="H40" s="44"/>
      <c r="I40" s="45" t="s">
        <v>6</v>
      </c>
      <c r="J40" s="45"/>
    </row>
    <row r="41" spans="2:10">
      <c r="B41" s="3">
        <v>41640</v>
      </c>
      <c r="C41" s="4">
        <v>28392</v>
      </c>
      <c r="D41" s="4">
        <v>28411</v>
      </c>
      <c r="E41" s="4">
        <f t="shared" ref="E41:E52" si="1">D41-C41</f>
        <v>19</v>
      </c>
      <c r="F41" s="4">
        <f t="shared" ref="F41:F52" si="2">D41-$C$41</f>
        <v>19</v>
      </c>
      <c r="G41" s="5"/>
      <c r="H41" s="1"/>
      <c r="I41" s="5"/>
      <c r="J41" s="1"/>
    </row>
    <row r="42" spans="2:10">
      <c r="B42" s="3">
        <v>41671</v>
      </c>
      <c r="C42" s="4">
        <f t="shared" ref="C42:C48" si="3">D41</f>
        <v>28411</v>
      </c>
      <c r="D42" s="4">
        <v>28429</v>
      </c>
      <c r="E42" s="4">
        <f t="shared" si="1"/>
        <v>18</v>
      </c>
      <c r="F42" s="4">
        <f t="shared" si="2"/>
        <v>37</v>
      </c>
      <c r="G42" s="5"/>
      <c r="H42" s="6"/>
      <c r="I42" s="5"/>
      <c r="J42" s="1"/>
    </row>
    <row r="43" spans="2:10">
      <c r="B43" s="3">
        <v>41699</v>
      </c>
      <c r="C43" s="4">
        <f t="shared" si="3"/>
        <v>28429</v>
      </c>
      <c r="D43" s="4">
        <v>28971</v>
      </c>
      <c r="E43" s="4">
        <f t="shared" si="1"/>
        <v>542</v>
      </c>
      <c r="F43" s="4">
        <f t="shared" si="2"/>
        <v>579</v>
      </c>
      <c r="G43" s="9"/>
      <c r="H43" s="1"/>
      <c r="I43" s="9"/>
      <c r="J43" s="1"/>
    </row>
    <row r="44" spans="2:10">
      <c r="B44" s="3">
        <v>41730</v>
      </c>
      <c r="C44" s="4">
        <f t="shared" si="3"/>
        <v>28971</v>
      </c>
      <c r="D44" s="4">
        <v>30358</v>
      </c>
      <c r="E44" s="4">
        <f t="shared" si="1"/>
        <v>1387</v>
      </c>
      <c r="F44" s="4">
        <f t="shared" si="2"/>
        <v>1966</v>
      </c>
      <c r="G44" s="5"/>
      <c r="H44" s="6"/>
      <c r="I44" s="5"/>
      <c r="J44" s="1"/>
    </row>
    <row r="45" spans="2:10">
      <c r="B45" s="3">
        <v>41760</v>
      </c>
      <c r="C45" s="4">
        <f t="shared" si="3"/>
        <v>30358</v>
      </c>
      <c r="D45" s="4">
        <v>31868</v>
      </c>
      <c r="E45" s="4">
        <f t="shared" si="1"/>
        <v>1510</v>
      </c>
      <c r="F45" s="4">
        <f t="shared" si="2"/>
        <v>3476</v>
      </c>
      <c r="G45" s="5"/>
      <c r="H45" s="1"/>
      <c r="I45" s="5" t="s">
        <v>16</v>
      </c>
      <c r="J45" s="1" t="s">
        <v>17</v>
      </c>
    </row>
    <row r="46" spans="2:10">
      <c r="B46" s="3">
        <v>41791</v>
      </c>
      <c r="C46" s="4">
        <f t="shared" si="3"/>
        <v>31868</v>
      </c>
      <c r="D46" s="4">
        <v>33242</v>
      </c>
      <c r="E46" s="4">
        <f t="shared" si="1"/>
        <v>1374</v>
      </c>
      <c r="F46" s="4">
        <f t="shared" si="2"/>
        <v>4850</v>
      </c>
      <c r="G46" s="5"/>
      <c r="H46" s="6"/>
      <c r="I46" s="5"/>
      <c r="J46" s="1"/>
    </row>
    <row r="47" spans="2:10" ht="14">
      <c r="B47" s="3">
        <v>41821</v>
      </c>
      <c r="C47" s="4">
        <f t="shared" si="3"/>
        <v>33242</v>
      </c>
      <c r="D47" s="10">
        <v>33655</v>
      </c>
      <c r="E47" s="4">
        <f t="shared" si="1"/>
        <v>413</v>
      </c>
      <c r="F47" s="4">
        <f t="shared" si="2"/>
        <v>5263</v>
      </c>
      <c r="G47" s="5"/>
      <c r="H47" s="6"/>
      <c r="I47" s="5" t="s">
        <v>18</v>
      </c>
      <c r="J47" s="1" t="s">
        <v>19</v>
      </c>
    </row>
    <row r="48" spans="2:10">
      <c r="B48" s="3">
        <v>41852</v>
      </c>
      <c r="C48" s="4">
        <f t="shared" si="3"/>
        <v>33655</v>
      </c>
      <c r="D48" s="4">
        <v>34759</v>
      </c>
      <c r="E48" s="4">
        <f t="shared" si="1"/>
        <v>1104</v>
      </c>
      <c r="F48" s="4">
        <f t="shared" si="2"/>
        <v>6367</v>
      </c>
      <c r="G48" s="9"/>
      <c r="H48" s="1"/>
      <c r="I48" s="5"/>
      <c r="J48" s="1"/>
    </row>
    <row r="49" spans="2:10">
      <c r="B49" s="3">
        <v>41883</v>
      </c>
      <c r="C49" s="4">
        <f>D48</f>
        <v>34759</v>
      </c>
      <c r="D49" s="4">
        <v>35799</v>
      </c>
      <c r="E49" s="4">
        <f t="shared" si="1"/>
        <v>1040</v>
      </c>
      <c r="F49" s="4">
        <f t="shared" si="2"/>
        <v>7407</v>
      </c>
      <c r="G49" s="5"/>
      <c r="H49" s="6"/>
      <c r="I49" s="5"/>
      <c r="J49" s="1"/>
    </row>
    <row r="50" spans="2:10">
      <c r="B50" s="3">
        <v>41913</v>
      </c>
      <c r="C50" s="4">
        <f>D49</f>
        <v>35799</v>
      </c>
      <c r="D50" s="4">
        <v>36782</v>
      </c>
      <c r="E50" s="4">
        <f t="shared" si="1"/>
        <v>983</v>
      </c>
      <c r="F50" s="4">
        <f t="shared" si="2"/>
        <v>8390</v>
      </c>
      <c r="G50" s="5"/>
      <c r="H50" s="1"/>
      <c r="I50" s="5"/>
      <c r="J50" s="1"/>
    </row>
    <row r="51" spans="2:10">
      <c r="B51" s="3">
        <v>41944</v>
      </c>
      <c r="C51" s="4">
        <f>D50</f>
        <v>36782</v>
      </c>
      <c r="D51" s="4">
        <v>39453</v>
      </c>
      <c r="E51" s="4">
        <f t="shared" si="1"/>
        <v>2671</v>
      </c>
      <c r="F51" s="4">
        <f t="shared" si="2"/>
        <v>11061</v>
      </c>
      <c r="G51" s="5"/>
      <c r="H51" s="6"/>
      <c r="I51" s="5"/>
      <c r="J51" s="1"/>
    </row>
    <row r="52" spans="2:10">
      <c r="B52" s="3">
        <v>41974</v>
      </c>
      <c r="C52" s="4">
        <f>D51</f>
        <v>39453</v>
      </c>
      <c r="D52" s="4">
        <v>39453</v>
      </c>
      <c r="E52" s="4">
        <f t="shared" si="1"/>
        <v>0</v>
      </c>
      <c r="F52" s="4">
        <f t="shared" si="2"/>
        <v>11061</v>
      </c>
      <c r="G52" s="5"/>
      <c r="H52" s="1"/>
      <c r="I52" s="5"/>
      <c r="J52" s="1"/>
    </row>
    <row r="57" spans="2:10">
      <c r="E57" s="7"/>
      <c r="G57" s="8"/>
    </row>
    <row r="58" spans="2:10">
      <c r="E58" s="7"/>
    </row>
    <row r="59" spans="2:10">
      <c r="E59" s="7"/>
      <c r="G59" s="8"/>
    </row>
    <row r="60" spans="2:10">
      <c r="E60" s="7"/>
    </row>
    <row r="61" spans="2:10">
      <c r="E61" s="7"/>
      <c r="G61" s="8"/>
    </row>
    <row r="62" spans="2:10">
      <c r="E62" s="7"/>
    </row>
    <row r="63" spans="2:10">
      <c r="E63" s="7"/>
    </row>
    <row r="64" spans="2:10">
      <c r="G64" s="8"/>
    </row>
    <row r="77" spans="2:10" ht="27" customHeight="1">
      <c r="B77" s="1" t="s">
        <v>12</v>
      </c>
      <c r="C77" s="2" t="s">
        <v>0</v>
      </c>
      <c r="D77" s="2" t="s">
        <v>1</v>
      </c>
      <c r="E77" s="2" t="s">
        <v>2</v>
      </c>
      <c r="F77" s="2" t="s">
        <v>3</v>
      </c>
      <c r="G77" s="44" t="s">
        <v>8</v>
      </c>
      <c r="H77" s="44"/>
      <c r="I77" s="45" t="s">
        <v>6</v>
      </c>
      <c r="J77" s="45"/>
    </row>
    <row r="78" spans="2:10">
      <c r="B78" s="3">
        <v>41640</v>
      </c>
      <c r="C78" s="4">
        <v>38576</v>
      </c>
      <c r="D78" s="4">
        <v>38684</v>
      </c>
      <c r="E78" s="4">
        <f t="shared" ref="E78:E89" si="4">D78-C78</f>
        <v>108</v>
      </c>
      <c r="F78" s="4">
        <f t="shared" ref="F78:F89" si="5">D78-$C$78</f>
        <v>108</v>
      </c>
      <c r="G78" s="5"/>
      <c r="H78" s="1"/>
      <c r="I78" s="1"/>
      <c r="J78" s="1"/>
    </row>
    <row r="79" spans="2:10">
      <c r="B79" s="3">
        <v>41671</v>
      </c>
      <c r="C79" s="4">
        <f t="shared" ref="C79:C85" si="6">D78</f>
        <v>38684</v>
      </c>
      <c r="D79" s="4">
        <v>38725</v>
      </c>
      <c r="E79" s="4">
        <f t="shared" si="4"/>
        <v>41</v>
      </c>
      <c r="F79" s="4">
        <f t="shared" si="5"/>
        <v>149</v>
      </c>
      <c r="G79" s="5"/>
      <c r="H79" s="6"/>
      <c r="I79" s="1"/>
      <c r="J79" s="1"/>
    </row>
    <row r="80" spans="2:10">
      <c r="B80" s="3">
        <v>41699</v>
      </c>
      <c r="C80" s="4">
        <f t="shared" si="6"/>
        <v>38725</v>
      </c>
      <c r="D80" s="4">
        <v>38739</v>
      </c>
      <c r="E80" s="4">
        <f t="shared" si="4"/>
        <v>14</v>
      </c>
      <c r="F80" s="4">
        <f t="shared" si="5"/>
        <v>163</v>
      </c>
      <c r="G80" s="9"/>
      <c r="H80" s="1"/>
      <c r="I80" s="6"/>
      <c r="J80" s="1"/>
    </row>
    <row r="81" spans="2:10">
      <c r="B81" s="3">
        <v>41730</v>
      </c>
      <c r="C81" s="4">
        <f t="shared" si="6"/>
        <v>38739</v>
      </c>
      <c r="D81" s="4">
        <v>38828</v>
      </c>
      <c r="E81" s="4">
        <f t="shared" si="4"/>
        <v>89</v>
      </c>
      <c r="F81" s="4">
        <f t="shared" si="5"/>
        <v>252</v>
      </c>
      <c r="G81" s="5"/>
      <c r="I81" s="6"/>
      <c r="J81" s="1"/>
    </row>
    <row r="82" spans="2:10">
      <c r="B82" s="3">
        <v>41760</v>
      </c>
      <c r="C82" s="4">
        <f t="shared" si="6"/>
        <v>38828</v>
      </c>
      <c r="D82" s="4">
        <v>39223</v>
      </c>
      <c r="E82" s="4">
        <f t="shared" si="4"/>
        <v>395</v>
      </c>
      <c r="F82" s="4">
        <f t="shared" si="5"/>
        <v>647</v>
      </c>
      <c r="G82" s="5"/>
      <c r="H82" s="1"/>
      <c r="I82" s="1"/>
      <c r="J82" s="6"/>
    </row>
    <row r="83" spans="2:10">
      <c r="B83" s="3">
        <v>41791</v>
      </c>
      <c r="C83" s="4">
        <f t="shared" si="6"/>
        <v>39223</v>
      </c>
      <c r="D83" s="4">
        <v>39246</v>
      </c>
      <c r="E83" s="4">
        <f t="shared" si="4"/>
        <v>23</v>
      </c>
      <c r="F83" s="4">
        <f t="shared" si="5"/>
        <v>670</v>
      </c>
      <c r="G83" s="5"/>
      <c r="H83" s="6"/>
      <c r="I83" s="1"/>
      <c r="J83" s="1"/>
    </row>
    <row r="84" spans="2:10">
      <c r="B84" s="3">
        <v>41821</v>
      </c>
      <c r="C84" s="4">
        <f t="shared" si="6"/>
        <v>39246</v>
      </c>
      <c r="D84" s="4">
        <v>39344</v>
      </c>
      <c r="E84" s="4">
        <f t="shared" si="4"/>
        <v>98</v>
      </c>
      <c r="F84" s="4">
        <f t="shared" si="5"/>
        <v>768</v>
      </c>
      <c r="G84" s="5"/>
      <c r="H84" s="1"/>
      <c r="I84" s="1"/>
      <c r="J84" s="6"/>
    </row>
    <row r="85" spans="2:10">
      <c r="B85" s="3">
        <v>41852</v>
      </c>
      <c r="C85" s="4">
        <f t="shared" si="6"/>
        <v>39344</v>
      </c>
      <c r="D85" s="4">
        <v>39359</v>
      </c>
      <c r="E85" s="4">
        <f t="shared" si="4"/>
        <v>15</v>
      </c>
      <c r="F85" s="4">
        <f t="shared" si="5"/>
        <v>783</v>
      </c>
      <c r="G85" s="9"/>
      <c r="H85" s="1"/>
      <c r="I85" s="1"/>
      <c r="J85" s="1"/>
    </row>
    <row r="86" spans="2:10">
      <c r="B86" s="3">
        <v>41883</v>
      </c>
      <c r="C86" s="4">
        <f>D85</f>
        <v>39359</v>
      </c>
      <c r="D86" s="4">
        <v>39669</v>
      </c>
      <c r="E86" s="4">
        <f t="shared" si="4"/>
        <v>310</v>
      </c>
      <c r="F86" s="4">
        <f t="shared" si="5"/>
        <v>1093</v>
      </c>
      <c r="G86" s="9">
        <v>41897</v>
      </c>
      <c r="H86" s="6" t="s">
        <v>20</v>
      </c>
      <c r="I86" s="9" t="s">
        <v>21</v>
      </c>
      <c r="J86" s="6" t="s">
        <v>20</v>
      </c>
    </row>
    <row r="87" spans="2:10">
      <c r="B87" s="3">
        <v>41913</v>
      </c>
      <c r="C87" s="4">
        <f>D86</f>
        <v>39669</v>
      </c>
      <c r="D87" s="4">
        <v>40120</v>
      </c>
      <c r="E87" s="4">
        <f t="shared" si="4"/>
        <v>451</v>
      </c>
      <c r="F87" s="4">
        <f t="shared" si="5"/>
        <v>1544</v>
      </c>
      <c r="G87" s="9"/>
      <c r="H87" s="1"/>
      <c r="I87" s="1"/>
      <c r="J87" s="1"/>
    </row>
    <row r="88" spans="2:10">
      <c r="B88" s="3">
        <v>41944</v>
      </c>
      <c r="C88" s="4">
        <f>D87</f>
        <v>40120</v>
      </c>
      <c r="D88" s="4">
        <v>40210</v>
      </c>
      <c r="E88" s="4">
        <f t="shared" si="4"/>
        <v>90</v>
      </c>
      <c r="F88" s="4">
        <f t="shared" si="5"/>
        <v>1634</v>
      </c>
      <c r="G88" s="5"/>
      <c r="H88" s="6"/>
      <c r="I88" s="1"/>
      <c r="J88" s="1"/>
    </row>
    <row r="89" spans="2:10">
      <c r="B89" s="3">
        <v>41974</v>
      </c>
      <c r="C89" s="4">
        <f>D88</f>
        <v>40210</v>
      </c>
      <c r="D89" s="4">
        <v>40210</v>
      </c>
      <c r="E89" s="4">
        <f t="shared" si="4"/>
        <v>0</v>
      </c>
      <c r="F89" s="4">
        <f t="shared" si="5"/>
        <v>1634</v>
      </c>
      <c r="G89" s="5"/>
      <c r="H89" s="1"/>
      <c r="I89" s="1"/>
      <c r="J89" s="9"/>
    </row>
    <row r="94" spans="2:10">
      <c r="E94" s="7"/>
      <c r="G94" s="8"/>
    </row>
    <row r="95" spans="2:10">
      <c r="E95" s="7"/>
    </row>
    <row r="96" spans="2:10">
      <c r="E96" s="7"/>
      <c r="G96" s="8"/>
    </row>
    <row r="97" spans="5:7">
      <c r="E97" s="7"/>
    </row>
    <row r="98" spans="5:7">
      <c r="E98" s="7"/>
      <c r="G98" s="8"/>
    </row>
    <row r="99" spans="5:7">
      <c r="E99" s="7"/>
    </row>
    <row r="100" spans="5:7">
      <c r="E100" s="7"/>
    </row>
    <row r="101" spans="5:7">
      <c r="G101" s="8"/>
    </row>
  </sheetData>
  <sheetProtection selectLockedCells="1" selectUnlockedCells="1"/>
  <mergeCells count="6">
    <mergeCell ref="G3:H3"/>
    <mergeCell ref="I3:J3"/>
    <mergeCell ref="G40:H40"/>
    <mergeCell ref="I40:J40"/>
    <mergeCell ref="G77:H77"/>
    <mergeCell ref="I77:J77"/>
  </mergeCells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2022</vt:lpstr>
      <vt:lpstr>2021</vt:lpstr>
      <vt:lpstr>2020</vt:lpstr>
      <vt:lpstr>2019</vt:lpstr>
      <vt:lpstr>2018 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累計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坂本一明</dc:creator>
  <cp:keywords/>
  <dc:description/>
  <cp:lastModifiedBy>坂本一明</cp:lastModifiedBy>
  <cp:revision/>
  <dcterms:created xsi:type="dcterms:W3CDTF">2020-11-03T10:20:39Z</dcterms:created>
  <dcterms:modified xsi:type="dcterms:W3CDTF">2022-12-29T09:07:29Z</dcterms:modified>
  <cp:category/>
  <cp:contentStatus/>
</cp:coreProperties>
</file>